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08.Zaisei（佐々木）\20.諸報告\財政状況資料集\R2_財政比較分析表\"/>
    </mc:Choice>
  </mc:AlternateContent>
  <xr:revisionPtr revIDLastSave="0" documentId="13_ncr:1_{7C124968-1D37-42D7-99CF-82B3E12AF29C}" xr6:coauthVersionLast="43" xr6:coauthVersionMax="43" xr10:uidLastSave="{00000000-0000-0000-0000-000000000000}"/>
  <bookViews>
    <workbookView xWindow="-120" yWindow="-120" windowWidth="24240" windowHeight="131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C37" i="10"/>
  <c r="CO36" i="10"/>
  <c r="BW36" i="10"/>
  <c r="AM36" i="10"/>
  <c r="C36" i="10"/>
  <c r="CO35" i="10"/>
  <c r="BW35" i="10"/>
  <c r="AM35" i="10"/>
  <c r="C35" i="10"/>
  <c r="CO34" i="10"/>
  <c r="BW34" i="10"/>
  <c r="AM34" i="10"/>
  <c r="U34" i="10"/>
  <c r="U35" i="10" s="1"/>
  <c r="U36" i="10" s="1"/>
  <c r="U37"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<sst xmlns="http://schemas.openxmlformats.org/spreadsheetml/2006/main" count="1037" uniqueCount="586">
  <si>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</si>
  <si>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</si>
  <si>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</si>
  <si>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</si>
  <si>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</si>
  <si>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</si>
  <si>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</si>
  <si>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</si>
  <si>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</si>
  <si>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</si>
  <si>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</si>
  <si>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</si>
  <si>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</si>
  <si>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</si>
  <si>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</si>
  <si>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</si>
  <si>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</si>
  <si>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</si>
  <si>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</si>
  <si>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</si>
  <si>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</si>
  <si>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</si>
  <si>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</si>
  <si>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</si>
  <si>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</si>
  <si>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</si>
  <si>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</si>
  <si>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</si>
  <si>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</si>
  <si>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</si>
  <si>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</si>
  <si>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</si>
  <si>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</si>
  <si>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</si>
  <si>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</si>
  <si>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</si>
  <si>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</si>
  <si>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</si>
  <si>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</si>
  <si>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</si>
  <si>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</si>
  <si>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</si>
  <si>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</si>
  <si>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</si>
  <si>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</si>
  <si>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</si>
  <si>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</si>
  <si>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</si>
  <si>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</si>
  <si>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</si>
  <si>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</si>
  <si>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</si>
  <si>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</si>
  <si>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</si>
  <si>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</si>
  <si>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</si>
  <si>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</si>
  <si>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</si>
  <si>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</si>
  <si>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</si>
  <si>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</si>
  <si>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</si>
  <si>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</si>
  <si>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</si>
  <si>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</si>
  <si>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</si>
  <si>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</si>
  <si>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</si>
  <si>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</si>
  <si>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</si>
  <si>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</si>
  <si>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</si>
  <si>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</si>
  <si>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</si>
  <si>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</si>
  <si>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</si>
  <si>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</si>
  <si>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</si>
  <si>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</si>
  <si>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</si>
  <si>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</si>
  <si>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</si>
  <si>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</si>
  <si>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</si>
  <si>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</si>
  <si>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</si>
  <si>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</si>
  <si>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</si>
  <si>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</si>
  <si>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</si>
  <si>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</si>
  <si>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</si>
  <si>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</si>
  <si>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</si>
  <si>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</si>
  <si>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</si>
  <si>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</si>
  <si>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</si>
  <si>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</si>
  <si>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礼文町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</si>
  <si>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</si>
  <si>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</si>
  <si>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</si>
  <si>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</si>
  <si>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</si>
  <si>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</si>
  <si>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</si>
  <si>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</si>
  <si>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</si>
  <si>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</si>
  <si>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</si>
  <si>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</si>
  <si>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</si>
  <si>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</si>
  <si>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</si>
  <si>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</si>
  <si>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</si>
  <si>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</si>
  <si>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</si>
  <si>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</si>
  <si>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</si>
  <si>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</si>
  <si>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</si>
  <si>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</si>
  <si>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</si>
  <si>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</si>
  <si>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</si>
  <si>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</si>
  <si>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</si>
  <si>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</si>
  <si>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</si>
  <si>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</si>
  <si>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</si>
  <si>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</si>
  <si>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</si>
  <si>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</si>
  <si>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</si>
  <si>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</si>
  <si>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</si>
  <si>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</si>
  <si>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</si>
  <si>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</si>
  <si>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</si>
  <si>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</si>
  <si>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</si>
  <si>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</si>
  <si>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</si>
  <si>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</si>
  <si>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</si>
  <si>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</si>
  <si>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</si>
  <si>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</si>
  <si>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</si>
  <si>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</si>
  <si>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4"/>
  </si>
  <si>
    <t>うち日本人(％)</t>
    <phoneticPr fontId="5"/>
  </si>
  <si>
    <t>-2.8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</si>
  <si>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</si>
  <si>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</si>
  <si>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</si>
  <si>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</si>
  <si>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</si>
  <si>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</si>
  <si>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</si>
  <si>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</si>
  <si>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</si>
  <si>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</si>
  <si>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</si>
  <si>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</si>
  <si>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</si>
  <si>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</si>
  <si>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</si>
  <si>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</si>
  <si>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</si>
  <si>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</si>
  <si>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</si>
  <si>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</si>
  <si>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</si>
  <si>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</si>
  <si>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</si>
  <si>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</si>
  <si>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</si>
  <si>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</si>
  <si>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</si>
  <si>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</si>
  <si>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</si>
  <si>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</si>
  <si>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</si>
  <si>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</si>
  <si>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</si>
  <si>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</si>
  <si>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</si>
  <si>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</si>
  <si>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</si>
  <si>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</si>
  <si>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</si>
  <si>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</si>
  <si>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</si>
  <si>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</si>
  <si>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</si>
  <si>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</si>
  <si>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</si>
  <si>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</si>
  <si>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</si>
  <si>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</si>
  <si>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</si>
  <si>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</si>
  <si>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</si>
  <si>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</si>
  <si>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</si>
  <si>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</si>
  <si>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</si>
  <si>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</si>
  <si>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</si>
  <si>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</si>
  <si>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</si>
  <si>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</si>
  <si>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北海道礼文町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</si>
  <si>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</si>
  <si>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</si>
  <si>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</si>
  <si>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</si>
  <si>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</si>
  <si>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</si>
  <si>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</si>
  <si>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</si>
  <si>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</si>
  <si>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</si>
  <si>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</si>
  <si>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</si>
  <si>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</si>
  <si>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</si>
  <si>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</si>
  <si>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</si>
  <si>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</si>
  <si>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</si>
  <si>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</si>
  <si>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</si>
  <si>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</si>
  <si>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</si>
  <si>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</si>
  <si>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</si>
  <si>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</si>
  <si>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</si>
  <si>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</si>
  <si>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</si>
  <si>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</si>
  <si>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</si>
  <si>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</si>
  <si>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</si>
  <si>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</si>
  <si>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</si>
  <si>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</si>
  <si>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</si>
  <si>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</si>
  <si>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</si>
  <si>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</si>
  <si>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</si>
  <si>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</si>
  <si>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</si>
  <si>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</si>
  <si>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</si>
  <si>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</si>
  <si>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</si>
  <si>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</si>
  <si>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</si>
  <si>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</si>
  <si>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</si>
  <si>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</si>
  <si>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</si>
  <si>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</si>
  <si>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</si>
  <si>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</si>
  <si>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</si>
  <si>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</si>
  <si>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</si>
  <si>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</si>
  <si>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</si>
  <si>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</si>
  <si>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</si>
  <si>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</si>
  <si>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</si>
  <si>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</si>
  <si>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</si>
  <si>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</si>
  <si>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</si>
  <si>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</si>
  <si>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</si>
  <si>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</si>
  <si>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</si>
  <si>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</si>
  <si>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</si>
  <si>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</si>
  <si>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</si>
  <si>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</si>
  <si>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</si>
  <si>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</si>
  <si>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</si>
  <si>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</si>
  <si>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</si>
  <si>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</si>
  <si>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</si>
  <si>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</si>
  <si>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</si>
  <si>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</si>
  <si>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</si>
  <si>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</si>
  <si>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</si>
  <si>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</si>
  <si>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</si>
  <si>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</si>
  <si>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</si>
  <si>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</si>
  <si>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</si>
  <si>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</si>
  <si>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</si>
  <si>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</si>
  <si>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</si>
  <si>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</si>
  <si>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</si>
  <si>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</si>
  <si>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</si>
  <si>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</si>
  <si>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</si>
  <si>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</si>
  <si>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</si>
  <si>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</si>
  <si>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</si>
  <si>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</si>
  <si>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</si>
  <si>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</si>
  <si>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</si>
  <si>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</si>
  <si>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</si>
  <si>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</si>
  <si>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</si>
  <si>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</si>
  <si>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</si>
  <si>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</si>
  <si>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</si>
  <si>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港湾整備</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</si>
  <si>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</si>
  <si>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</si>
  <si>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</si>
  <si>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</si>
  <si>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</si>
  <si>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</si>
  <si>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</si>
  <si>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</si>
  <si>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</si>
  <si>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</si>
  <si>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</si>
  <si>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</si>
  <si>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</si>
  <si>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</si>
  <si>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</si>
  <si>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</si>
  <si>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</si>
  <si>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</si>
  <si>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</si>
  <si>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</si>
  <si>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</si>
  <si>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</si>
  <si>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</si>
  <si>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</si>
  <si>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</si>
  <si>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北海道礼文町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</si>
  <si>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</si>
  <si>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</si>
  <si>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</si>
  <si>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</si>
  <si>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</si>
  <si>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</si>
  <si>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</si>
  <si>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</si>
  <si>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</si>
  <si>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</si>
  <si>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</si>
  <si>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</si>
  <si>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</si>
  <si>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</si>
  <si>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</si>
  <si>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</si>
  <si>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</si>
  <si>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</si>
  <si>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</si>
  <si>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</si>
  <si>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</si>
  <si>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</si>
  <si>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</si>
  <si>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</si>
  <si>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</si>
  <si>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</si>
  <si>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</si>
  <si>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</si>
  <si>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</si>
  <si>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</si>
  <si>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</si>
  <si>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</si>
  <si>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</si>
  <si>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</si>
  <si>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</si>
  <si>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国民健康保険施設（直診）</t>
    <phoneticPr fontId="5"/>
  </si>
  <si>
    <t>介護保険事業</t>
    <phoneticPr fontId="5"/>
  </si>
  <si>
    <t>後期高齢者医療</t>
    <phoneticPr fontId="5"/>
  </si>
  <si>
    <t>簡易水道事業特別会計</t>
    <phoneticPr fontId="5"/>
  </si>
  <si>
    <t>法非適用企業</t>
    <phoneticPr fontId="5"/>
  </si>
  <si>
    <t>下水道事業特別会計</t>
    <phoneticPr fontId="5"/>
  </si>
  <si>
    <t>法非適用企業</t>
    <phoneticPr fontId="5"/>
  </si>
  <si>
    <t>港湾整備事業特別会計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</si>
  <si>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</si>
  <si>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</si>
  <si>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</si>
  <si>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</si>
  <si>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</si>
  <si>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</si>
  <si>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</si>
  <si>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</si>
  <si>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</si>
  <si>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</si>
  <si>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</si>
  <si>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</si>
  <si>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</si>
  <si>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</si>
  <si>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</si>
  <si>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</si>
  <si>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</si>
  <si>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</si>
  <si>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</si>
  <si>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</si>
  <si>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</si>
  <si>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</si>
  <si>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</si>
  <si>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</si>
  <si>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</si>
  <si>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</si>
  <si>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</si>
  <si>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</si>
  <si>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</si>
  <si>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</si>
  <si>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</si>
  <si>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</si>
  <si>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</si>
  <si>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</si>
  <si>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</si>
  <si>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</si>
  <si>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</si>
  <si>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</si>
  <si>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</si>
  <si>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</si>
  <si>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</si>
  <si>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</si>
  <si>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</si>
  <si>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</si>
  <si>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</si>
  <si>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</si>
  <si>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</si>
  <si>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</si>
  <si>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</si>
  <si>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</si>
  <si>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</si>
  <si>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</si>
  <si>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</si>
  <si>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</si>
  <si>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</si>
  <si>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</si>
  <si>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</si>
  <si>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</si>
  <si>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</si>
  <si>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</si>
  <si>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</si>
  <si>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</si>
  <si>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</si>
  <si>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</si>
  <si>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</si>
  <si>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</si>
  <si>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</si>
  <si>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</si>
  <si>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</si>
  <si>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</si>
  <si>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港湾整備事業特別会計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</si>
  <si>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</si>
  <si>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簡易水道事業特別会計</t>
    <phoneticPr fontId="5"/>
  </si>
  <si>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</si>
  <si>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</si>
  <si>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</si>
  <si>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</si>
  <si>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</si>
  <si>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</si>
  <si>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</si>
  <si>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</si>
  <si>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</si>
  <si>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</si>
  <si>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</si>
  <si>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</si>
  <si>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</si>
  <si>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</si>
  <si>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</si>
  <si>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</si>
  <si>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</si>
  <si>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</si>
  <si>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</si>
  <si>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</si>
  <si>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</si>
  <si>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</si>
  <si>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</si>
  <si>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</si>
  <si>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</si>
  <si>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</si>
  <si>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</si>
  <si>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</si>
  <si>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</si>
  <si>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</si>
  <si>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</si>
  <si>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</si>
  <si>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</si>
  <si>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</si>
  <si>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</si>
  <si>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</si>
  <si>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</si>
  <si>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</si>
  <si>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</si>
  <si>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</si>
  <si>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</si>
  <si>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</si>
  <si>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</si>
  <si>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</si>
  <si>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</si>
  <si>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</si>
  <si>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</si>
  <si>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</si>
  <si>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</si>
  <si>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</si>
  <si>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</si>
  <si>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</si>
  <si>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</si>
  <si>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</si>
  <si>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</si>
  <si>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</si>
  <si>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</si>
  <si>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</si>
  <si>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</si>
  <si>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</si>
  <si>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</si>
  <si>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</si>
  <si>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</si>
  <si>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</si>
  <si>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</si>
  <si>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</si>
  <si>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</si>
  <si>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</si>
  <si>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</si>
  <si>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</si>
  <si>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</si>
  <si>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</si>
  <si>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</si>
  <si>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</si>
  <si>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</si>
  <si>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</si>
  <si>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</si>
  <si>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</si>
  <si>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</si>
  <si>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</si>
  <si>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</si>
  <si>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</si>
  <si>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</si>
  <si>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</si>
  <si>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</si>
  <si>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</si>
  <si>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0.96</t>
  </si>
  <si>
    <t>▲ 4.14</t>
  </si>
  <si>
    <t>一般会計</t>
  </si>
  <si>
    <t>国民健康保険施設（直診）</t>
  </si>
  <si>
    <t>介護保険事業</t>
  </si>
  <si>
    <t>国民健康保険事業</t>
  </si>
  <si>
    <t>簡易水道事業特別会計</t>
  </si>
  <si>
    <t>下水道事業特別会計</t>
  </si>
  <si>
    <t>港湾整備事業特別会計</t>
  </si>
  <si>
    <t>温泉事業特別会計</t>
  </si>
  <si>
    <t>その他会計（赤字）</t>
  </si>
  <si>
    <t>その他会計（黒字）</t>
  </si>
  <si>
    <t>H25末</t>
    <phoneticPr fontId="5"/>
  </si>
  <si>
    <t>H26末</t>
    <phoneticPr fontId="5"/>
  </si>
  <si>
    <t>H27末</t>
    <phoneticPr fontId="5"/>
  </si>
  <si>
    <t>H28末</t>
    <phoneticPr fontId="5"/>
  </si>
  <si>
    <t>H29末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</si>
</sst>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6" fillId="0" borderId="31" xfId="8" applyFont="1" applyFill="1" applyBorder="1">
      <alignment vertical="center"/>
    </xf>
    <xf numFmtId="0" fontId="26" fillId="0" borderId="42" xfId="8" applyFont="1" applyFill="1" applyBorder="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5"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D16B-4493-90A4-83154364F9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765877</c:v>
                </c:pt>
                <c:pt idx="1">
                  <c:v>296342</c:v>
                </c:pt>
                <c:pt idx="2">
                  <c:v>488482</c:v>
                </c:pt>
                <c:pt idx="3">
                  <c:v>521967</c:v>
                </c:pt>
                <c:pt idx="4">
                  <c:v>582298</c:v>
                </c:pt>
              </c:numCache>
            </c:numRef>
          </c:val>
          <c:smooth val="0"/>
          <c:extLst>
            <c:ext xmlns:c16="http://schemas.microsoft.com/office/drawing/2014/chart" uri="{C3380CC4-5D6E-409C-BE32-E72D297353CC}">
              <c16:uniqueId val="{00000001-D16B-4493-90A4-83154364F9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2.87</c:v>
                </c:pt>
                <c:pt idx="1">
                  <c:v>1.34</c:v>
                </c:pt>
                <c:pt idx="2">
                  <c:v>2.95</c:v>
                </c:pt>
                <c:pt idx="3">
                  <c:v>3.4</c:v>
                </c:pt>
                <c:pt idx="4">
                  <c:v>3.52</c:v>
                </c:pt>
              </c:numCache>
            </c:numRef>
          </c:val>
          <c:extLst>
            <c:ext xmlns:c16="http://schemas.microsoft.com/office/drawing/2014/chart" uri="{C3380CC4-5D6E-409C-BE32-E72D297353CC}">
              <c16:uniqueId val="{00000000-6D87-470F-8A5C-E4F823BB41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29.56</c:v>
                </c:pt>
                <c:pt idx="1">
                  <c:v>29.43</c:v>
                </c:pt>
                <c:pt idx="2">
                  <c:v>26.99</c:v>
                </c:pt>
                <c:pt idx="3">
                  <c:v>22.27</c:v>
                </c:pt>
                <c:pt idx="4">
                  <c:v>26.89</c:v>
                </c:pt>
              </c:numCache>
            </c:numRef>
          </c:val>
          <c:extLst>
            <c:ext xmlns:c16="http://schemas.microsoft.com/office/drawing/2014/chart" uri="{C3380CC4-5D6E-409C-BE32-E72D297353CC}">
              <c16:uniqueId val="{00000001-6D87-470F-8A5C-E4F823BB41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1.88</c:v>
                </c:pt>
                <c:pt idx="1">
                  <c:v>0.04</c:v>
                </c:pt>
                <c:pt idx="2">
                  <c:v>-0.96</c:v>
                </c:pt>
                <c:pt idx="3">
                  <c:v>-4.1399999999999997</c:v>
                </c:pt>
                <c:pt idx="4">
                  <c:v>5.08</c:v>
                </c:pt>
              </c:numCache>
            </c:numRef>
          </c:val>
          <c:smooth val="0"/>
          <c:extLst>
            <c:ext xmlns:c16="http://schemas.microsoft.com/office/drawing/2014/chart" uri="{C3380CC4-5D6E-409C-BE32-E72D297353CC}">
              <c16:uniqueId val="{00000002-6D87-470F-8A5C-E4F823BB41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0.02</c:v>
                </c:pt>
                <c:pt idx="4">
                  <c:v>#N/A</c:v>
                </c:pt>
                <c:pt idx="5">
                  <c:v>0.03</c:v>
                </c:pt>
                <c:pt idx="6">
                  <c:v>#N/A</c:v>
                </c:pt>
                <c:pt idx="7">
                  <c:v>0</c:v>
                </c:pt>
                <c:pt idx="8">
                  <c:v>#N/A</c:v>
                </c:pt>
                <c:pt idx="9">
                  <c:v>0.02</c:v>
                </c:pt>
              </c:numCache>
            </c:numRef>
          </c:val>
          <c:extLst>
            <c:ext xmlns:c16="http://schemas.microsoft.com/office/drawing/2014/chart" uri="{C3380CC4-5D6E-409C-BE32-E72D297353CC}">
              <c16:uniqueId val="{00000000-82EF-4052-9AC7-5282B2FAA54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EF-4052-9AC7-5282B2FAA54D}"/>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0.06</c:v>
                </c:pt>
                <c:pt idx="4">
                  <c:v>#N/A</c:v>
                </c:pt>
                <c:pt idx="5">
                  <c:v>0.09</c:v>
                </c:pt>
                <c:pt idx="6">
                  <c:v>#N/A</c:v>
                </c:pt>
                <c:pt idx="7">
                  <c:v>0.06</c:v>
                </c:pt>
                <c:pt idx="8">
                  <c:v>#N/A</c:v>
                </c:pt>
                <c:pt idx="9">
                  <c:v>0.03</c:v>
                </c:pt>
              </c:numCache>
            </c:numRef>
          </c:val>
          <c:extLst>
            <c:ext xmlns:c16="http://schemas.microsoft.com/office/drawing/2014/chart" uri="{C3380CC4-5D6E-409C-BE32-E72D297353CC}">
              <c16:uniqueId val="{00000002-82EF-4052-9AC7-5282B2FAA54D}"/>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0.02</c:v>
                </c:pt>
                <c:pt idx="4">
                  <c:v>#N/A</c:v>
                </c:pt>
                <c:pt idx="5">
                  <c:v>0.06</c:v>
                </c:pt>
                <c:pt idx="6">
                  <c:v>#N/A</c:v>
                </c:pt>
                <c:pt idx="7">
                  <c:v>0.04</c:v>
                </c:pt>
                <c:pt idx="8">
                  <c:v>#N/A</c:v>
                </c:pt>
                <c:pt idx="9">
                  <c:v>0.04</c:v>
                </c:pt>
              </c:numCache>
            </c:numRef>
          </c:val>
          <c:extLst>
            <c:ext xmlns:c16="http://schemas.microsoft.com/office/drawing/2014/chart" uri="{C3380CC4-5D6E-409C-BE32-E72D297353CC}">
              <c16:uniqueId val="{00000003-82EF-4052-9AC7-5282B2FAA54D}"/>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0.09</c:v>
                </c:pt>
                <c:pt idx="4">
                  <c:v>#N/A</c:v>
                </c:pt>
                <c:pt idx="5">
                  <c:v>0.09</c:v>
                </c:pt>
                <c:pt idx="6">
                  <c:v>#N/A</c:v>
                </c:pt>
                <c:pt idx="7">
                  <c:v>0.08</c:v>
                </c:pt>
                <c:pt idx="8">
                  <c:v>#N/A</c:v>
                </c:pt>
                <c:pt idx="9">
                  <c:v>0.09</c:v>
                </c:pt>
              </c:numCache>
            </c:numRef>
          </c:val>
          <c:extLst>
            <c:ext xmlns:c16="http://schemas.microsoft.com/office/drawing/2014/chart" uri="{C3380CC4-5D6E-409C-BE32-E72D297353CC}">
              <c16:uniqueId val="{00000004-82EF-4052-9AC7-5282B2FAA54D}"/>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0.06</c:v>
                </c:pt>
                <c:pt idx="4">
                  <c:v>#N/A</c:v>
                </c:pt>
                <c:pt idx="5">
                  <c:v>0.04</c:v>
                </c:pt>
                <c:pt idx="6">
                  <c:v>#N/A</c:v>
                </c:pt>
                <c:pt idx="7">
                  <c:v>0.14000000000000001</c:v>
                </c:pt>
                <c:pt idx="8">
                  <c:v>#N/A</c:v>
                </c:pt>
                <c:pt idx="9">
                  <c:v>0.13</c:v>
                </c:pt>
              </c:numCache>
            </c:numRef>
          </c:val>
          <c:extLst>
            <c:ext xmlns:c16="http://schemas.microsoft.com/office/drawing/2014/chart" uri="{C3380CC4-5D6E-409C-BE32-E72D297353CC}">
              <c16:uniqueId val="{00000005-82EF-4052-9AC7-5282B2FAA54D}"/>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0.51</c:v>
                </c:pt>
                <c:pt idx="2">
                  <c:v>#N/A</c:v>
                </c:pt>
                <c:pt idx="3">
                  <c:v>1.32</c:v>
                </c:pt>
                <c:pt idx="4">
                  <c:v>#N/A</c:v>
                </c:pt>
                <c:pt idx="5">
                  <c:v>2.2200000000000002</c:v>
                </c:pt>
                <c:pt idx="6">
                  <c:v>#N/A</c:v>
                </c:pt>
                <c:pt idx="7">
                  <c:v>1.67</c:v>
                </c:pt>
                <c:pt idx="8">
                  <c:v>#N/A</c:v>
                </c:pt>
                <c:pt idx="9">
                  <c:v>0.19</c:v>
                </c:pt>
              </c:numCache>
            </c:numRef>
          </c:val>
          <c:extLst>
            <c:ext xmlns:c16="http://schemas.microsoft.com/office/drawing/2014/chart" uri="{C3380CC4-5D6E-409C-BE32-E72D297353CC}">
              <c16:uniqueId val="{00000006-82EF-4052-9AC7-5282B2FAA54D}"/>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0.33</c:v>
                </c:pt>
                <c:pt idx="2">
                  <c:v>#N/A</c:v>
                </c:pt>
                <c:pt idx="3">
                  <c:v>0.39</c:v>
                </c:pt>
                <c:pt idx="4">
                  <c:v>#N/A</c:v>
                </c:pt>
                <c:pt idx="5">
                  <c:v>0.19</c:v>
                </c:pt>
                <c:pt idx="6">
                  <c:v>#N/A</c:v>
                </c:pt>
                <c:pt idx="7">
                  <c:v>0.23</c:v>
                </c:pt>
                <c:pt idx="8">
                  <c:v>#N/A</c:v>
                </c:pt>
                <c:pt idx="9">
                  <c:v>0.66</c:v>
                </c:pt>
              </c:numCache>
            </c:numRef>
          </c:val>
          <c:extLst>
            <c:ext xmlns:c16="http://schemas.microsoft.com/office/drawing/2014/chart" uri="{C3380CC4-5D6E-409C-BE32-E72D297353CC}">
              <c16:uniqueId val="{00000007-82EF-4052-9AC7-5282B2FAA54D}"/>
            </c:ext>
          </c:extLst>
        </c:ser>
        <c:ser>
          <c:idx val="8"/>
          <c:order val="8"/>
          <c:tx>
            <c:strRef>
              <c:f>データシート!$A$35</c:f>
              <c:strCache>
                <c:ptCount val="1"/>
                <c:pt idx="0">
                  <c:v>国民健康保険施設（直診）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1.1000000000000001</c:v>
                </c:pt>
                <c:pt idx="2">
                  <c:v>#N/A</c:v>
                </c:pt>
                <c:pt idx="3">
                  <c:v>0.99</c:v>
                </c:pt>
                <c:pt idx="4">
                  <c:v>#N/A</c:v>
                </c:pt>
                <c:pt idx="5">
                  <c:v>0.48</c:v>
                </c:pt>
                <c:pt idx="6">
                  <c:v>#N/A</c:v>
                </c:pt>
                <c:pt idx="7">
                  <c:v>0.71</c:v>
                </c:pt>
                <c:pt idx="8">
                  <c:v>#N/A</c:v>
                </c:pt>
                <c:pt idx="9">
                  <c:v>0.92</c:v>
                </c:pt>
              </c:numCache>
            </c:numRef>
          </c:val>
          <c:extLst>
            <c:ext xmlns:c16="http://schemas.microsoft.com/office/drawing/2014/chart" uri="{C3380CC4-5D6E-409C-BE32-E72D297353CC}">
              <c16:uniqueId val="{00000008-82EF-4052-9AC7-5282B2FAA54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2.86</c:v>
                </c:pt>
                <c:pt idx="2">
                  <c:v>#N/A</c:v>
                </c:pt>
                <c:pt idx="3">
                  <c:v>1.33</c:v>
                </c:pt>
                <c:pt idx="4">
                  <c:v>#N/A</c:v>
                </c:pt>
                <c:pt idx="5">
                  <c:v>2.95</c:v>
                </c:pt>
                <c:pt idx="6">
                  <c:v>#N/A</c:v>
                </c:pt>
                <c:pt idx="7">
                  <c:v>3.4</c:v>
                </c:pt>
                <c:pt idx="8">
                  <c:v>#N/A</c:v>
                </c:pt>
                <c:pt idx="9">
                  <c:v>3.52</c:v>
                </c:pt>
              </c:numCache>
            </c:numRef>
          </c:val>
          <c:extLst>
            <c:ext xmlns:c16="http://schemas.microsoft.com/office/drawing/2014/chart" uri="{C3380CC4-5D6E-409C-BE32-E72D297353CC}">
              <c16:uniqueId val="{00000009-82EF-4052-9AC7-5282B2FAA54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689</c:v>
                </c:pt>
                <c:pt idx="5">
                  <c:v>685</c:v>
                </c:pt>
                <c:pt idx="8">
                  <c:v>670</c:v>
                </c:pt>
                <c:pt idx="11">
                  <c:v>655</c:v>
                </c:pt>
                <c:pt idx="14">
                  <c:v>650</c:v>
                </c:pt>
              </c:numCache>
            </c:numRef>
          </c:val>
          <c:extLst>
            <c:ext xmlns:c16="http://schemas.microsoft.com/office/drawing/2014/chart" uri="{C3380CC4-5D6E-409C-BE32-E72D297353CC}">
              <c16:uniqueId val="{00000000-36F1-4030-A07E-23B2DE85EA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F1-4030-A07E-23B2DE85EA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48</c:v>
                </c:pt>
                <c:pt idx="3">
                  <c:v>45</c:v>
                </c:pt>
                <c:pt idx="6">
                  <c:v>51</c:v>
                </c:pt>
                <c:pt idx="9">
                  <c:v>53</c:v>
                </c:pt>
                <c:pt idx="12">
                  <c:v>45</c:v>
                </c:pt>
              </c:numCache>
            </c:numRef>
          </c:val>
          <c:extLst>
            <c:ext xmlns:c16="http://schemas.microsoft.com/office/drawing/2014/chart" uri="{C3380CC4-5D6E-409C-BE32-E72D297353CC}">
              <c16:uniqueId val="{00000002-36F1-4030-A07E-23B2DE85EA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F1-4030-A07E-23B2DE85EA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107</c:v>
                </c:pt>
                <c:pt idx="3">
                  <c:v>111</c:v>
                </c:pt>
                <c:pt idx="6">
                  <c:v>114</c:v>
                </c:pt>
                <c:pt idx="9">
                  <c:v>111</c:v>
                </c:pt>
                <c:pt idx="12">
                  <c:v>136</c:v>
                </c:pt>
              </c:numCache>
            </c:numRef>
          </c:val>
          <c:extLst>
            <c:ext xmlns:c16="http://schemas.microsoft.com/office/drawing/2014/chart" uri="{C3380CC4-5D6E-409C-BE32-E72D297353CC}">
              <c16:uniqueId val="{00000004-36F1-4030-A07E-23B2DE85EA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F1-4030-A07E-23B2DE85EA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F1-4030-A07E-23B2DE85EA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673</c:v>
                </c:pt>
                <c:pt idx="3">
                  <c:v>666</c:v>
                </c:pt>
                <c:pt idx="6">
                  <c:v>684</c:v>
                </c:pt>
                <c:pt idx="9">
                  <c:v>703</c:v>
                </c:pt>
                <c:pt idx="12">
                  <c:v>693</c:v>
                </c:pt>
              </c:numCache>
            </c:numRef>
          </c:val>
          <c:extLst>
            <c:ext xmlns:c16="http://schemas.microsoft.com/office/drawing/2014/chart" uri="{C3380CC4-5D6E-409C-BE32-E72D297353CC}">
              <c16:uniqueId val="{00000007-36F1-4030-A07E-23B2DE85EA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139</c:v>
                </c:pt>
                <c:pt idx="2">
                  <c:v>#N/A</c:v>
                </c:pt>
                <c:pt idx="3">
                  <c:v>#N/A</c:v>
                </c:pt>
                <c:pt idx="4">
                  <c:v>137</c:v>
                </c:pt>
                <c:pt idx="5">
                  <c:v>#N/A</c:v>
                </c:pt>
                <c:pt idx="6">
                  <c:v>#N/A</c:v>
                </c:pt>
                <c:pt idx="7">
                  <c:v>179</c:v>
                </c:pt>
                <c:pt idx="8">
                  <c:v>#N/A</c:v>
                </c:pt>
                <c:pt idx="9">
                  <c:v>#N/A</c:v>
                </c:pt>
                <c:pt idx="10">
                  <c:v>212</c:v>
                </c:pt>
                <c:pt idx="11">
                  <c:v>#N/A</c:v>
                </c:pt>
                <c:pt idx="12">
                  <c:v>#N/A</c:v>
                </c:pt>
                <c:pt idx="13">
                  <c:v>224</c:v>
                </c:pt>
                <c:pt idx="14">
                  <c:v>#N/A</c:v>
                </c:pt>
              </c:numCache>
            </c:numRef>
          </c:val>
          <c:smooth val="0"/>
          <c:extLst>
            <c:ext xmlns:c16="http://schemas.microsoft.com/office/drawing/2014/chart" uri="{C3380CC4-5D6E-409C-BE32-E72D297353CC}">
              <c16:uniqueId val="{00000008-36F1-4030-A07E-23B2DE85EA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5452</c:v>
                </c:pt>
                <c:pt idx="5">
                  <c:v>5354</c:v>
                </c:pt>
                <c:pt idx="8">
                  <c:v>5497</c:v>
                </c:pt>
                <c:pt idx="11">
                  <c:v>5523</c:v>
                </c:pt>
                <c:pt idx="14">
                  <c:v>5729</c:v>
                </c:pt>
              </c:numCache>
            </c:numRef>
          </c:val>
          <c:extLst>
            <c:ext xmlns:c16="http://schemas.microsoft.com/office/drawing/2014/chart" uri="{C3380CC4-5D6E-409C-BE32-E72D297353CC}">
              <c16:uniqueId val="{00000000-DB5B-4E26-B677-FCF25D57C1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252</c:v>
                </c:pt>
                <c:pt idx="5">
                  <c:v>192</c:v>
                </c:pt>
                <c:pt idx="8">
                  <c:v>162</c:v>
                </c:pt>
                <c:pt idx="11">
                  <c:v>160</c:v>
                </c:pt>
                <c:pt idx="14">
                  <c:v>190</c:v>
                </c:pt>
              </c:numCache>
            </c:numRef>
          </c:val>
          <c:extLst>
            <c:ext xmlns:c16="http://schemas.microsoft.com/office/drawing/2014/chart" uri="{C3380CC4-5D6E-409C-BE32-E72D297353CC}">
              <c16:uniqueId val="{00000001-DB5B-4E26-B677-FCF25D57C1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2530</c:v>
                </c:pt>
                <c:pt idx="5">
                  <c:v>2752</c:v>
                </c:pt>
                <c:pt idx="8">
                  <c:v>2793</c:v>
                </c:pt>
                <c:pt idx="11">
                  <c:v>2838</c:v>
                </c:pt>
                <c:pt idx="14">
                  <c:v>2799</c:v>
                </c:pt>
              </c:numCache>
            </c:numRef>
          </c:val>
          <c:extLst>
            <c:ext xmlns:c16="http://schemas.microsoft.com/office/drawing/2014/chart" uri="{C3380CC4-5D6E-409C-BE32-E72D297353CC}">
              <c16:uniqueId val="{00000002-DB5B-4E26-B677-FCF25D57C1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5B-4E26-B677-FCF25D57C1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5B-4E26-B677-FCF25D57C1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5B-4E26-B677-FCF25D57C1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481</c:v>
                </c:pt>
                <c:pt idx="3">
                  <c:v>464</c:v>
                </c:pt>
                <c:pt idx="6">
                  <c:v>240</c:v>
                </c:pt>
                <c:pt idx="9">
                  <c:v>203</c:v>
                </c:pt>
                <c:pt idx="12">
                  <c:v>156</c:v>
                </c:pt>
              </c:numCache>
            </c:numRef>
          </c:val>
          <c:extLst>
            <c:ext xmlns:c16="http://schemas.microsoft.com/office/drawing/2014/chart" uri="{C3380CC4-5D6E-409C-BE32-E72D297353CC}">
              <c16:uniqueId val="{00000006-DB5B-4E26-B677-FCF25D57C1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B5B-4E26-B677-FCF25D57C1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1155</c:v>
                </c:pt>
                <c:pt idx="3">
                  <c:v>1535</c:v>
                </c:pt>
                <c:pt idx="6">
                  <c:v>1525</c:v>
                </c:pt>
                <c:pt idx="9">
                  <c:v>1491</c:v>
                </c:pt>
                <c:pt idx="12">
                  <c:v>1540</c:v>
                </c:pt>
              </c:numCache>
            </c:numRef>
          </c:val>
          <c:extLst>
            <c:ext xmlns:c16="http://schemas.microsoft.com/office/drawing/2014/chart" uri="{C3380CC4-5D6E-409C-BE32-E72D297353CC}">
              <c16:uniqueId val="{00000008-DB5B-4E26-B677-FCF25D57C1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221</c:v>
                </c:pt>
                <c:pt idx="3">
                  <c:v>199</c:v>
                </c:pt>
                <c:pt idx="6">
                  <c:v>169</c:v>
                </c:pt>
                <c:pt idx="9">
                  <c:v>121</c:v>
                </c:pt>
                <c:pt idx="12">
                  <c:v>82</c:v>
                </c:pt>
              </c:numCache>
            </c:numRef>
          </c:val>
          <c:extLst>
            <c:ext xmlns:c16="http://schemas.microsoft.com/office/drawing/2014/chart" uri="{C3380CC4-5D6E-409C-BE32-E72D297353CC}">
              <c16:uniqueId val="{00000009-DB5B-4E26-B677-FCF25D57C1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6265</c:v>
                </c:pt>
                <c:pt idx="3">
                  <c:v>5788</c:v>
                </c:pt>
                <c:pt idx="6">
                  <c:v>6058</c:v>
                </c:pt>
                <c:pt idx="9">
                  <c:v>6298</c:v>
                </c:pt>
                <c:pt idx="12">
                  <c:v>6875</c:v>
                </c:pt>
              </c:numCache>
            </c:numRef>
          </c:val>
          <c:extLst>
            <c:ext xmlns:c16="http://schemas.microsoft.com/office/drawing/2014/chart" uri="{C3380CC4-5D6E-409C-BE32-E72D297353CC}">
              <c16:uniqueId val="{0000000A-DB5B-4E26-B677-FCF25D57C13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B5B-4E26-B677-FCF25D57C13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654</c:v>
                </c:pt>
                <c:pt idx="1">
                  <c:v>542</c:v>
                </c:pt>
                <c:pt idx="2">
                  <c:v>663</c:v>
                </c:pt>
              </c:numCache>
            </c:numRef>
          </c:val>
          <c:extLst>
            <c:ext xmlns:c16="http://schemas.microsoft.com/office/drawing/2014/chart" uri="{C3380CC4-5D6E-409C-BE32-E72D297353CC}">
              <c16:uniqueId val="{00000000-AC45-4B91-91C5-AFD35F5737A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642</c:v>
                </c:pt>
                <c:pt idx="1">
                  <c:v>636</c:v>
                </c:pt>
                <c:pt idx="2">
                  <c:v>587</c:v>
                </c:pt>
              </c:numCache>
            </c:numRef>
          </c:val>
          <c:extLst>
            <c:ext xmlns:c16="http://schemas.microsoft.com/office/drawing/2014/chart" uri="{C3380CC4-5D6E-409C-BE32-E72D297353CC}">
              <c16:uniqueId val="{00000001-AC45-4B91-91C5-AFD35F5737A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1485</c:v>
                </c:pt>
                <c:pt idx="1">
                  <c:v>1647</c:v>
                </c:pt>
                <c:pt idx="2">
                  <c:v>1535</c:v>
                </c:pt>
              </c:numCache>
            </c:numRef>
          </c:val>
          <c:extLst>
            <c:ext xmlns:c16="http://schemas.microsoft.com/office/drawing/2014/chart" uri="{C3380CC4-5D6E-409C-BE32-E72D297353CC}">
              <c16:uniqueId val="{00000002-AC45-4B91-91C5-AFD35F5737A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北海道礼文町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平成２６年度以降の大型事業の実施から増加傾向にあり、今後においても引き続き大型事業が予定されていることから、更なる数値の増加が見込まれる。辺地債や過疎債、緊急防災対策債などを多く発行していることから、算入公債費についても、償還の増加に伴い増加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今後においても、出来るだけ算入公債費のある有利な起債を活用し、健全な財政運営の中で施設整備等を進める。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北海道礼文町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８年度から、起債発行額が公債費償還額を上回る状況が続いており、起債残高が増加傾向にあるものの、充当可能財源である基金の積み立てなどにより、算出数値は表れていない。今後も大型の施設整備事業が予定されていることから、基金の計画的な積み立てや、地方債以外の財源の確保について積極的に取り組むとともに、起債発行の限度額を設定するなど新規発行の抑制についても取り組む。</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北海道礼文町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地方創生事業などへの繰入金の増加により、特定目的基金が減少しており、基金全体でも減少傾向にある。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引き続き、ふるさと納税を有効に活用して、</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各基金への積</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み</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立</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てを実行するとともに、各施設の整備事業についても計画的に実施する。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中山秀雄奨学基金：奨学資金の貸付のため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礼文町公共施設整備基金：公共施設整備のため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保健医療福祉施設整備基金：保健医療福祉施設整備のため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温泉開発基金：温泉施設整備のため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島おこし基金：人材育成等を目的として実施する事業に対して助成するため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保健医療福祉施設の整備や各公共施設の整備などへの財源充当のための繰入が増加した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将来的な施設の整備や改修などを見据えた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計画的な</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積み立てを実行する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当初予算において、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総合戦略事業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への財源充当のため基金を取り崩した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が、ふるさと納税寄附金の増加などの影響により回復傾向にある。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総合戦略事業等を継続して実施するため、基金の積み立て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を計画的に行い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、著しく減少することの無いよう努める。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当初予算において、公債費上昇に対応するため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円を取り崩している。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公債費償還の増加が見込まれるため、ふるさと納税寄附金等を活用し計画的に積み立てを行う。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北海道礼文町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2,526
2,502
81.64
5,531,671
5,444,645
86,905
2,466,221
6,874,666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水産と観光を主な産業としているが、一年を通じた安定した収入による雇用の場が少ないことに加え、人口減少や高齢化率の上昇等の影響により財政基盤が脆弱であるため、類似団体平均を下回っている。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今後においても引き続き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人口減少対策や雇用対策、子育て支援など、総合計画や総合戦略などを指針としたまちづくりを推進しつつ、行政の効率化や広域行政の推進を図るなど、財政の健全化を堅持したまちづくりに努める。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39624</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737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39624</xdr:rowOff>
    </xdr:from>
    <xdr:to>
      <xdr:col>19</xdr:col>
      <xdr:colOff>133350</xdr:colOff>
      <xdr:row>44</xdr:row>
      <xdr:rowOff>39624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39624</xdr:rowOff>
    </xdr:from>
    <xdr:to>
      <xdr:col>15</xdr:col>
      <xdr:colOff>82550</xdr:colOff>
      <xdr:row>44</xdr:row>
      <xdr:rowOff>39624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39624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8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160274</xdr:rowOff>
    </xdr:from>
    <xdr:to>
      <xdr:col>19</xdr:col>
      <xdr:colOff>184150</xdr:colOff>
      <xdr:row>44</xdr:row>
      <xdr:rowOff>90424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75201</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160274</xdr:rowOff>
    </xdr:from>
    <xdr:to>
      <xdr:col>15</xdr:col>
      <xdr:colOff>133350</xdr:colOff>
      <xdr:row>44</xdr:row>
      <xdr:rowOff>90424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75201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160274</xdr:rowOff>
    </xdr:from>
    <xdr:to>
      <xdr:col>11</xdr:col>
      <xdr:colOff>82550</xdr:colOff>
      <xdr:row>44</xdr:row>
      <xdr:rowOff>90424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75201</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平成１４年度からの行政改革に基づいて、人件費や物件費、補助費等の削減を図っていることや、学校教育施設や港湾施設など普通建設事業の増加により、類似団体平均を下回っている。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今後も引き続き経常経費の抑制に努め、現在の水準を維持する。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24342</xdr:rowOff>
    </xdr:from>
    <xdr:to>
      <xdr:col>23</xdr:col>
      <xdr:colOff>133350</xdr:colOff>
      <xdr:row>62</xdr:row>
      <xdr:rowOff>28363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5424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10266</xdr:rowOff>
    </xdr:from>
    <xdr:to>
      <xdr:col>19</xdr:col>
      <xdr:colOff>133350</xdr:colOff>
      <xdr:row>62</xdr:row>
      <xdr:rowOff>24342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640166"/>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121391</xdr:rowOff>
    </xdr:from>
    <xdr:to>
      <xdr:col>15</xdr:col>
      <xdr:colOff>82550</xdr:colOff>
      <xdr:row>62</xdr:row>
      <xdr:rowOff>10266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5798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121391</xdr:rowOff>
    </xdr:from>
    <xdr:to>
      <xdr:col>11</xdr:col>
      <xdr:colOff>31750</xdr:colOff>
      <xdr:row>62</xdr:row>
      <xdr:rowOff>58526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57984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144992</xdr:rowOff>
    </xdr:from>
    <xdr:to>
      <xdr:col>19</xdr:col>
      <xdr:colOff>184150</xdr:colOff>
      <xdr:row>62</xdr:row>
      <xdr:rowOff>75142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85319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3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130916</xdr:rowOff>
    </xdr:from>
    <xdr:to>
      <xdr:col>15</xdr:col>
      <xdr:colOff>133350</xdr:colOff>
      <xdr:row>62</xdr:row>
      <xdr:rowOff>61066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71243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70591</xdr:rowOff>
    </xdr:from>
    <xdr:to>
      <xdr:col>11</xdr:col>
      <xdr:colOff>82550</xdr:colOff>
      <xdr:row>62</xdr:row>
      <xdr:rowOff>741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52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10918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7726</xdr:rowOff>
    </xdr:from>
    <xdr:to>
      <xdr:col>7</xdr:col>
      <xdr:colOff>31750</xdr:colOff>
      <xdr:row>62</xdr:row>
      <xdr:rowOff>109326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119503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一島一町という特殊な地理的条件であることから、保育所や診療所、ゴミ処理施設などの運営を直営で行っていることにより、人件費の占める割合が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非常に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大きくなっている。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今後、行政サービスの民間委託や指定管理者制度などによる委託化を進め、人件費等の抑制を図る。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169255</xdr:rowOff>
    </xdr:from>
    <xdr:to>
      <xdr:col>23</xdr:col>
      <xdr:colOff>133350</xdr:colOff>
      <xdr:row>84</xdr:row>
      <xdr:rowOff>100065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99605"/>
          <a:ext cx="8382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169255</xdr:rowOff>
    </xdr:from>
    <xdr:to>
      <xdr:col>19</xdr:col>
      <xdr:colOff>133350</xdr:colOff>
      <xdr:row>84</xdr:row>
      <xdr:rowOff>2953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399605"/>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68980</xdr:rowOff>
    </xdr:from>
    <xdr:to>
      <xdr:col>15</xdr:col>
      <xdr:colOff>82550</xdr:colOff>
      <xdr:row>84</xdr:row>
      <xdr:rowOff>2953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99330"/>
          <a:ext cx="8890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38939</xdr:rowOff>
    </xdr:from>
    <xdr:to>
      <xdr:col>11</xdr:col>
      <xdr:colOff>31750</xdr:colOff>
      <xdr:row>83</xdr:row>
      <xdr:rowOff>68980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69289"/>
          <a:ext cx="889000" cy="3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49265</xdr:rowOff>
    </xdr:from>
    <xdr:to>
      <xdr:col>23</xdr:col>
      <xdr:colOff>184150</xdr:colOff>
      <xdr:row>84</xdr:row>
      <xdr:rowOff>150865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21342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2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118455</xdr:rowOff>
    </xdr:from>
    <xdr:to>
      <xdr:col>19</xdr:col>
      <xdr:colOff>184150</xdr:colOff>
      <xdr:row>84</xdr:row>
      <xdr:rowOff>48605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33382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3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123603</xdr:rowOff>
    </xdr:from>
    <xdr:to>
      <xdr:col>15</xdr:col>
      <xdr:colOff>133350</xdr:colOff>
      <xdr:row>84</xdr:row>
      <xdr:rowOff>53753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5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38530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4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18180</xdr:rowOff>
    </xdr:from>
    <xdr:to>
      <xdr:col>11</xdr:col>
      <xdr:colOff>82550</xdr:colOff>
      <xdr:row>83</xdr:row>
      <xdr:rowOff>119780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104557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3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159589</xdr:rowOff>
    </xdr:from>
    <xdr:to>
      <xdr:col>7</xdr:col>
      <xdr:colOff>31750</xdr:colOff>
      <xdr:row>83</xdr:row>
      <xdr:rowOff>89739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74516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0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平成１４年度からスタートした第３次行政改革に沿って、職員手当等の独自削減を行ってきたが、現在は復元されている。今後も給与体制の見直しなどを含め、一層の給与の適正化に努める。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137795</xdr:rowOff>
    </xdr:from>
    <xdr:to>
      <xdr:col>81</xdr:col>
      <xdr:colOff>44450</xdr:colOff>
      <xdr:row>86</xdr:row>
      <xdr:rowOff>167957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88249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119698</xdr:rowOff>
    </xdr:from>
    <xdr:to>
      <xdr:col>77</xdr:col>
      <xdr:colOff>44450</xdr:colOff>
      <xdr:row>86</xdr:row>
      <xdr:rowOff>167957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86439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59373</xdr:rowOff>
    </xdr:from>
    <xdr:to>
      <xdr:col>72</xdr:col>
      <xdr:colOff>203200</xdr:colOff>
      <xdr:row>86</xdr:row>
      <xdr:rowOff>119698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8040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122238</xdr:rowOff>
    </xdr:from>
    <xdr:to>
      <xdr:col>68</xdr:col>
      <xdr:colOff>152400</xdr:colOff>
      <xdr:row>86</xdr:row>
      <xdr:rowOff>59373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69548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103522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117157</xdr:rowOff>
    </xdr:from>
    <xdr:to>
      <xdr:col>77</xdr:col>
      <xdr:colOff>95250</xdr:colOff>
      <xdr:row>87</xdr:row>
      <xdr:rowOff>47307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57484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3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68898</xdr:rowOff>
    </xdr:from>
    <xdr:to>
      <xdr:col>73</xdr:col>
      <xdr:colOff>44450</xdr:colOff>
      <xdr:row>86</xdr:row>
      <xdr:rowOff>170498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9225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8573</xdr:rowOff>
    </xdr:from>
    <xdr:to>
      <xdr:col>68</xdr:col>
      <xdr:colOff>203200</xdr:colOff>
      <xdr:row>86</xdr:row>
      <xdr:rowOff>110173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120350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11765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島一町の離島という特殊な地域性であることから、広域による各種行政サービスの展開ができないため、多くの事業を直営単独で実施しており、職員数に関しては類似団体を上回っている。定員管理に関しては、これまでも人員の削減を図ってきたが、、第３次行政改革の実施計画において、国の集中改革プランに沿った平成１７年度から平成２１年度までの「礼文町行政改革集中プラン」により、定員管理の適正化を実施し、職員数の削減を図っている。今後も、事務の抜本的見直しを中心とした組織の簡素化や事業の見直しによる効率化により、職員数の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112485</xdr:rowOff>
    </xdr:from>
    <xdr:to>
      <xdr:col>81</xdr:col>
      <xdr:colOff>44450</xdr:colOff>
      <xdr:row>61</xdr:row>
      <xdr:rowOff>138340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570935"/>
          <a:ext cx="8382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100421</xdr:rowOff>
    </xdr:from>
    <xdr:to>
      <xdr:col>77</xdr:col>
      <xdr:colOff>44450</xdr:colOff>
      <xdr:row>61</xdr:row>
      <xdr:rowOff>138340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55887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54573</xdr:rowOff>
    </xdr:from>
    <xdr:to>
      <xdr:col>72</xdr:col>
      <xdr:colOff>203200</xdr:colOff>
      <xdr:row>61</xdr:row>
      <xdr:rowOff>100421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513023"/>
          <a:ext cx="889000" cy="4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161217</xdr:rowOff>
    </xdr:from>
    <xdr:to>
      <xdr:col>68</xdr:col>
      <xdr:colOff>152400</xdr:colOff>
      <xdr:row>61</xdr:row>
      <xdr:rowOff>54573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48217"/>
          <a:ext cx="889000" cy="6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61685</xdr:rowOff>
    </xdr:from>
    <xdr:to>
      <xdr:col>81</xdr:col>
      <xdr:colOff>95250</xdr:colOff>
      <xdr:row>61</xdr:row>
      <xdr:rowOff>163285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33762</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87540</xdr:rowOff>
    </xdr:from>
    <xdr:to>
      <xdr:col>77</xdr:col>
      <xdr:colOff>95250</xdr:colOff>
      <xdr:row>62</xdr:row>
      <xdr:rowOff>17690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2467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63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49621</xdr:rowOff>
    </xdr:from>
    <xdr:to>
      <xdr:col>73</xdr:col>
      <xdr:colOff>44450</xdr:colOff>
      <xdr:row>61</xdr:row>
      <xdr:rowOff>151221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135998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59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3773</xdr:rowOff>
    </xdr:from>
    <xdr:to>
      <xdr:col>68</xdr:col>
      <xdr:colOff>203200</xdr:colOff>
      <xdr:row>61</xdr:row>
      <xdr:rowOff>105373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4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90150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54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110417</xdr:rowOff>
    </xdr:from>
    <xdr:to>
      <xdr:col>64</xdr:col>
      <xdr:colOff>152400</xdr:colOff>
      <xdr:row>61</xdr:row>
      <xdr:rowOff>40567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9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25344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48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平成２６年度以前に実施した埋立処分施設や港湾ボーディングブリッジ、防災施設等の整備による公債費償還が始ま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今後においても、学校施設や公営住宅の大規模改修など公共施設等の改修が見込まれていることから、事業の選定や計画的な事業の実施、歳出の削減などにより、健全な財政運営に努める。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10922</xdr:rowOff>
    </xdr:from>
    <xdr:to>
      <xdr:col>81</xdr:col>
      <xdr:colOff>44450</xdr:colOff>
      <xdr:row>42</xdr:row>
      <xdr:rowOff>83312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21182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42</xdr:row>
      <xdr:rowOff>10922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1587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129286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81026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131572</xdr:rowOff>
    </xdr:from>
    <xdr:to>
      <xdr:col>77</xdr:col>
      <xdr:colOff>95250</xdr:colOff>
      <xdr:row>42</xdr:row>
      <xdr:rowOff>61722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46499</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4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基金の増加や、辺地債・過疎債など算入公債費のある起債の発行により、将来負担率は基準を下回ってはいるが、平成２６年度から大型事業を継続して実施しており、公債費残高が急激に大きくなっている。今後においては比率の上昇が見込まれるため、更に基金の積み立て等により充当可能基金の増額するなど、財政の健全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北海道礼文町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2,526
2,502
81.64
5,531,671
5,444,645
86,905
2,466,221
6,874,666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平成１４年度からスタートした第３次行政改革に沿って、職員手当等の独自削減を行ってきたが、現在は復元されている。今後も給与体制の見直しなどを含め、一層の給与の適正化に努める。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5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37</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1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18559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行政改革に基づき、定率現額目標を定め、費用の削減を図ることにより、類似団体平均を下回っている。今後も引き続き、適正な水準維持に努める。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16</xdr:row>
      <xdr:rowOff>108712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473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47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15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72136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696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57912</xdr:rowOff>
    </xdr:from>
    <xdr:to>
      <xdr:col>78</xdr:col>
      <xdr:colOff>120650</xdr:colOff>
      <xdr:row>16</xdr:row>
      <xdr:rowOff>159512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169689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6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扶助費に係る経常収支比率については、類似団体平均を大きく下回っており、今後においても適正な水準維持に努める。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53</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220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82550</xdr:rowOff>
    </xdr:from>
    <xdr:to>
      <xdr:col>24</xdr:col>
      <xdr:colOff>76200</xdr:colOff>
      <xdr:row>54</xdr:row>
      <xdr:rowOff>12700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その他に係る経常収支比率については、類似団体平均を下回っており、今後においても適正な水準の維持に努める。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67564</xdr:rowOff>
    </xdr:from>
    <xdr:to>
      <xdr:col>82</xdr:col>
      <xdr:colOff>107950</xdr:colOff>
      <xdr:row>54</xdr:row>
      <xdr:rowOff>72136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3258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67564</xdr:rowOff>
    </xdr:from>
    <xdr:to>
      <xdr:col>78</xdr:col>
      <xdr:colOff>69850</xdr:colOff>
      <xdr:row>54</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3258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40132</xdr:rowOff>
    </xdr:from>
    <xdr:to>
      <xdr:col>73</xdr:col>
      <xdr:colOff>180975</xdr:colOff>
      <xdr:row>54</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2984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40132</xdr:rowOff>
    </xdr:from>
    <xdr:to>
      <xdr:col>69</xdr:col>
      <xdr:colOff>92075</xdr:colOff>
      <xdr:row>54</xdr:row>
      <xdr:rowOff>113284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2984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21336</xdr:rowOff>
    </xdr:from>
    <xdr:to>
      <xdr:col>82</xdr:col>
      <xdr:colOff>158750</xdr:colOff>
      <xdr:row>54</xdr:row>
      <xdr:rowOff>122936</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37863</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12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xdr:rowOff>
    </xdr:from>
    <xdr:to>
      <xdr:col>78</xdr:col>
      <xdr:colOff>120650</xdr:colOff>
      <xdr:row>54</xdr:row>
      <xdr:rowOff>118364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128541</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04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160782</xdr:rowOff>
    </xdr:from>
    <xdr:to>
      <xdr:col>69</xdr:col>
      <xdr:colOff>142875</xdr:colOff>
      <xdr:row>54</xdr:row>
      <xdr:rowOff>90932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2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101109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01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62484</xdr:rowOff>
    </xdr:from>
    <xdr:to>
      <xdr:col>65</xdr:col>
      <xdr:colOff>53975</xdr:colOff>
      <xdr:row>54</xdr:row>
      <xdr:rowOff>164084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3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2811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0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行政改革に基づき、定率現額目標を定め、費用の削減を図ることにより、類似団体平均を下回っている。今後も引き続き、適正な水準維持に努める。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0385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60706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0340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24130</xdr:rowOff>
    </xdr:from>
    <xdr:to>
      <xdr:col>73</xdr:col>
      <xdr:colOff>180975</xdr:colOff>
      <xdr:row>35</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024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101854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0248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153924</xdr:rowOff>
    </xdr:from>
    <xdr:to>
      <xdr:col>74</xdr:col>
      <xdr:colOff>31750</xdr:colOff>
      <xdr:row>35</xdr:row>
      <xdr:rowOff>84074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94251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85107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の実施により起債</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額が増加し、公</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債費に係る経常収支比率は類似団体を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ポイント上回っている。今後においても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各公共施設の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老朽化に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伴う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ことから、計画的な施設整備と既存施設の長寿命化により、適正な水準維持に努める。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146050</xdr:rowOff>
    </xdr:from>
    <xdr:to>
      <xdr:col>24</xdr:col>
      <xdr:colOff>25400</xdr:colOff>
      <xdr:row>79</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519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130811</xdr:rowOff>
    </xdr:from>
    <xdr:to>
      <xdr:col>19</xdr:col>
      <xdr:colOff>187325</xdr:colOff>
      <xdr:row>78</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5039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100330</xdr:rowOff>
    </xdr:from>
    <xdr:to>
      <xdr:col>15</xdr:col>
      <xdr:colOff>98425</xdr:colOff>
      <xdr:row>78</xdr:row>
      <xdr:rowOff>130811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4734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100330</xdr:rowOff>
    </xdr:from>
    <xdr:to>
      <xdr:col>11</xdr:col>
      <xdr:colOff>9525</xdr:colOff>
      <xdr:row>78</xdr:row>
      <xdr:rowOff>157480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4734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95250</xdr:rowOff>
    </xdr:from>
    <xdr:to>
      <xdr:col>20</xdr:col>
      <xdr:colOff>38100</xdr:colOff>
      <xdr:row>79</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10177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80011</xdr:rowOff>
    </xdr:from>
    <xdr:to>
      <xdr:col>15</xdr:col>
      <xdr:colOff>149225</xdr:colOff>
      <xdr:row>79</xdr:row>
      <xdr:rowOff>10161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166388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49530</xdr:rowOff>
    </xdr:from>
    <xdr:to>
      <xdr:col>11</xdr:col>
      <xdr:colOff>60325</xdr:colOff>
      <xdr:row>78</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135907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公債費以外に係る経常収支比率については、類似団体平均を下回っており、今後においても適正な水準の維持に努める。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35560</xdr:rowOff>
    </xdr:from>
    <xdr:to>
      <xdr:col>82</xdr:col>
      <xdr:colOff>107950</xdr:colOff>
      <xdr:row>74</xdr:row>
      <xdr:rowOff>46990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27228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40132</xdr:rowOff>
    </xdr:from>
    <xdr:to>
      <xdr:col>78</xdr:col>
      <xdr:colOff>69850</xdr:colOff>
      <xdr:row>74</xdr:row>
      <xdr:rowOff>46990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7274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161290</xdr:rowOff>
    </xdr:from>
    <xdr:to>
      <xdr:col>73</xdr:col>
      <xdr:colOff>180975</xdr:colOff>
      <xdr:row>74</xdr:row>
      <xdr:rowOff>40132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6771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67714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156210</xdr:rowOff>
    </xdr:from>
    <xdr:to>
      <xdr:col>82</xdr:col>
      <xdr:colOff>158750</xdr:colOff>
      <xdr:row>74</xdr:row>
      <xdr:rowOff>86360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1287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167640</xdr:rowOff>
    </xdr:from>
    <xdr:to>
      <xdr:col>78</xdr:col>
      <xdr:colOff>120650</xdr:colOff>
      <xdr:row>74</xdr:row>
      <xdr:rowOff>97790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107967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452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160782</xdr:rowOff>
    </xdr:from>
    <xdr:to>
      <xdr:col>74</xdr:col>
      <xdr:colOff>31750</xdr:colOff>
      <xdr:row>74</xdr:row>
      <xdr:rowOff>90932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101109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110490</xdr:rowOff>
    </xdr:from>
    <xdr:to>
      <xdr:col>69</xdr:col>
      <xdr:colOff>142875</xdr:colOff>
      <xdr:row>74</xdr:row>
      <xdr:rowOff>40640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50817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28194</xdr:rowOff>
    </xdr:from>
    <xdr:to>
      <xdr:col>65</xdr:col>
      <xdr:colOff>53975</xdr:colOff>
      <xdr:row>74</xdr:row>
      <xdr:rowOff>129794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7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139971</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48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北海道礼文町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44292</xdr:rowOff>
    </xdr:from>
    <xdr:to>
      <xdr:col>29</xdr:col>
      <xdr:colOff>127000</xdr:colOff>
      <xdr:row>17</xdr:row>
      <xdr:rowOff>72736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06567"/>
          <a:ext cx="6477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72736</xdr:rowOff>
    </xdr:from>
    <xdr:to>
      <xdr:col>26</xdr:col>
      <xdr:colOff>50800</xdr:colOff>
      <xdr:row>17</xdr:row>
      <xdr:rowOff>84223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35011"/>
          <a:ext cx="698500" cy="11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84223</xdr:rowOff>
    </xdr:from>
    <xdr:to>
      <xdr:col>22</xdr:col>
      <xdr:colOff>114300</xdr:colOff>
      <xdr:row>17</xdr:row>
      <xdr:rowOff>117420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46498"/>
          <a:ext cx="698500" cy="33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109491</xdr:rowOff>
    </xdr:from>
    <xdr:to>
      <xdr:col>18</xdr:col>
      <xdr:colOff>177800</xdr:colOff>
      <xdr:row>17</xdr:row>
      <xdr:rowOff>117420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071766"/>
          <a:ext cx="698500" cy="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164942</xdr:rowOff>
    </xdr:from>
    <xdr:to>
      <xdr:col>29</xdr:col>
      <xdr:colOff>177800</xdr:colOff>
      <xdr:row>17</xdr:row>
      <xdr:rowOff>95092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55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10019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0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21936</xdr:rowOff>
    </xdr:from>
    <xdr:to>
      <xdr:col>26</xdr:col>
      <xdr:colOff>101600</xdr:colOff>
      <xdr:row>17</xdr:row>
      <xdr:rowOff>123536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8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133713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53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33423</xdr:rowOff>
    </xdr:from>
    <xdr:to>
      <xdr:col>22</xdr:col>
      <xdr:colOff>165100</xdr:colOff>
      <xdr:row>17</xdr:row>
      <xdr:rowOff>135023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95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145200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6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66620</xdr:rowOff>
    </xdr:from>
    <xdr:to>
      <xdr:col>19</xdr:col>
      <xdr:colOff>38100</xdr:colOff>
      <xdr:row>17</xdr:row>
      <xdr:rowOff>168220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2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6947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58691</xdr:rowOff>
    </xdr:from>
    <xdr:to>
      <xdr:col>15</xdr:col>
      <xdr:colOff>101600</xdr:colOff>
      <xdr:row>17</xdr:row>
      <xdr:rowOff>160291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2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170468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9998</xdr:rowOff>
    </xdr:from>
    <xdr:to>
      <xdr:col>29</xdr:col>
      <xdr:colOff>127000</xdr:colOff>
      <xdr:row>35</xdr:row>
      <xdr:rowOff>40622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20348"/>
          <a:ext cx="647700" cy="30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40622</xdr:rowOff>
    </xdr:from>
    <xdr:to>
      <xdr:col>26</xdr:col>
      <xdr:colOff>50800</xdr:colOff>
      <xdr:row>35</xdr:row>
      <xdr:rowOff>101867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50972"/>
          <a:ext cx="698500" cy="61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101867</xdr:rowOff>
    </xdr:from>
    <xdr:to>
      <xdr:col>22</xdr:col>
      <xdr:colOff>114300</xdr:colOff>
      <xdr:row>35</xdr:row>
      <xdr:rowOff>181498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12217"/>
          <a:ext cx="698500" cy="79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180872</xdr:rowOff>
    </xdr:from>
    <xdr:to>
      <xdr:col>18</xdr:col>
      <xdr:colOff>177800</xdr:colOff>
      <xdr:row>35</xdr:row>
      <xdr:rowOff>181498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91222"/>
          <a:ext cx="698500" cy="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240196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302098</xdr:rowOff>
    </xdr:from>
    <xdr:to>
      <xdr:col>29</xdr:col>
      <xdr:colOff>177800</xdr:colOff>
      <xdr:row>35</xdr:row>
      <xdr:rowOff>60798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69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147175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332722</xdr:rowOff>
    </xdr:from>
    <xdr:to>
      <xdr:col>26</xdr:col>
      <xdr:colOff>101600</xdr:colOff>
      <xdr:row>35</xdr:row>
      <xdr:rowOff>91422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0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101598</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69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51067</xdr:rowOff>
    </xdr:from>
    <xdr:to>
      <xdr:col>22</xdr:col>
      <xdr:colOff>165100</xdr:colOff>
      <xdr:row>35</xdr:row>
      <xdr:rowOff>152667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61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162845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3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130698</xdr:rowOff>
    </xdr:from>
    <xdr:to>
      <xdr:col>19</xdr:col>
      <xdr:colOff>38100</xdr:colOff>
      <xdr:row>35</xdr:row>
      <xdr:rowOff>232298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4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242475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0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130072</xdr:rowOff>
    </xdr:from>
    <xdr:to>
      <xdr:col>15</xdr:col>
      <xdr:colOff>101600</xdr:colOff>
      <xdr:row>35</xdr:row>
      <xdr:rowOff>231672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241849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0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北海道礼文町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2,526
2,502
81.64
5,531,671
5,444,645
86,905
2,466,221
6,874,666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143332</xdr:rowOff>
    </xdr:from>
    <xdr:to>
      <xdr:col>24</xdr:col>
      <xdr:colOff>63500</xdr:colOff>
      <xdr:row>35</xdr:row>
      <xdr:rowOff>156463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44082"/>
          <a:ext cx="838200" cy="1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156463</xdr:rowOff>
    </xdr:from>
    <xdr:to>
      <xdr:col>19</xdr:col>
      <xdr:colOff>177800</xdr:colOff>
      <xdr:row>35</xdr:row>
      <xdr:rowOff>168264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57213"/>
          <a:ext cx="8890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168264</xdr:rowOff>
    </xdr:from>
    <xdr:to>
      <xdr:col>15</xdr:col>
      <xdr:colOff>50800</xdr:colOff>
      <xdr:row>36</xdr:row>
      <xdr:rowOff>15399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69014"/>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13115</xdr:rowOff>
    </xdr:from>
    <xdr:to>
      <xdr:col>10</xdr:col>
      <xdr:colOff>114300</xdr:colOff>
      <xdr:row>36</xdr:row>
      <xdr:rowOff>15399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85315"/>
          <a:ext cx="889000" cy="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92532</xdr:rowOff>
    </xdr:from>
    <xdr:to>
      <xdr:col>24</xdr:col>
      <xdr:colOff>114300</xdr:colOff>
      <xdr:row>36</xdr:row>
      <xdr:rowOff>22682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115409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4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105663</xdr:rowOff>
    </xdr:from>
    <xdr:to>
      <xdr:col>20</xdr:col>
      <xdr:colOff>38100</xdr:colOff>
      <xdr:row>36</xdr:row>
      <xdr:rowOff>35813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52340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8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117464</xdr:rowOff>
    </xdr:from>
    <xdr:to>
      <xdr:col>15</xdr:col>
      <xdr:colOff>101600</xdr:colOff>
      <xdr:row>36</xdr:row>
      <xdr:rowOff>47614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1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64141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9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136049</xdr:rowOff>
    </xdr:from>
    <xdr:to>
      <xdr:col>10</xdr:col>
      <xdr:colOff>165100</xdr:colOff>
      <xdr:row>36</xdr:row>
      <xdr:rowOff>66199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82726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1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133765</xdr:rowOff>
    </xdr:from>
    <xdr:to>
      <xdr:col>6</xdr:col>
      <xdr:colOff>38100</xdr:colOff>
      <xdr:row>36</xdr:row>
      <xdr:rowOff>63915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80442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0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10494</xdr:rowOff>
    </xdr:from>
    <xdr:to>
      <xdr:col>24</xdr:col>
      <xdr:colOff>63500</xdr:colOff>
      <xdr:row>56</xdr:row>
      <xdr:rowOff>153374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11694"/>
          <a:ext cx="838200" cy="14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151592</xdr:rowOff>
    </xdr:from>
    <xdr:to>
      <xdr:col>19</xdr:col>
      <xdr:colOff>177800</xdr:colOff>
      <xdr:row>56</xdr:row>
      <xdr:rowOff>153374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52792"/>
          <a:ext cx="8890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151592</xdr:rowOff>
    </xdr:from>
    <xdr:to>
      <xdr:col>15</xdr:col>
      <xdr:colOff>50800</xdr:colOff>
      <xdr:row>57</xdr:row>
      <xdr:rowOff>101636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52792"/>
          <a:ext cx="889000" cy="12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101636</xdr:rowOff>
    </xdr:from>
    <xdr:to>
      <xdr:col>10</xdr:col>
      <xdr:colOff>114300</xdr:colOff>
      <xdr:row>57</xdr:row>
      <xdr:rowOff>112871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74286"/>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131144</xdr:rowOff>
    </xdr:from>
    <xdr:to>
      <xdr:col>24</xdr:col>
      <xdr:colOff>114300</xdr:colOff>
      <xdr:row>56</xdr:row>
      <xdr:rowOff>61294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6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154021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1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102574</xdr:rowOff>
    </xdr:from>
    <xdr:to>
      <xdr:col>20</xdr:col>
      <xdr:colOff>38100</xdr:colOff>
      <xdr:row>57</xdr:row>
      <xdr:rowOff>32724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49251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7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100792</xdr:rowOff>
    </xdr:from>
    <xdr:to>
      <xdr:col>15</xdr:col>
      <xdr:colOff>101600</xdr:colOff>
      <xdr:row>57</xdr:row>
      <xdr:rowOff>30942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47469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7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50836</xdr:rowOff>
    </xdr:from>
    <xdr:to>
      <xdr:col>10</xdr:col>
      <xdr:colOff>165100</xdr:colOff>
      <xdr:row>57</xdr:row>
      <xdr:rowOff>152436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168963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9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62071</xdr:rowOff>
    </xdr:from>
    <xdr:to>
      <xdr:col>6</xdr:col>
      <xdr:colOff>38100</xdr:colOff>
      <xdr:row>57</xdr:row>
      <xdr:rowOff>163671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8748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0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29568</xdr:rowOff>
    </xdr:from>
    <xdr:to>
      <xdr:col>24</xdr:col>
      <xdr:colOff>63500</xdr:colOff>
      <xdr:row>75</xdr:row>
      <xdr:rowOff>64887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888318"/>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131935</xdr:rowOff>
    </xdr:from>
    <xdr:to>
      <xdr:col>19</xdr:col>
      <xdr:colOff>177800</xdr:colOff>
      <xdr:row>75</xdr:row>
      <xdr:rowOff>29568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819235"/>
          <a:ext cx="889000" cy="6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131935</xdr:rowOff>
    </xdr:from>
    <xdr:to>
      <xdr:col>15</xdr:col>
      <xdr:colOff>50800</xdr:colOff>
      <xdr:row>75</xdr:row>
      <xdr:rowOff>28356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819235"/>
          <a:ext cx="889000" cy="6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28356</xdr:rowOff>
    </xdr:from>
    <xdr:to>
      <xdr:col>10</xdr:col>
      <xdr:colOff>114300</xdr:colOff>
      <xdr:row>76</xdr:row>
      <xdr:rowOff>3470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887106"/>
          <a:ext cx="889000" cy="14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77827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14087</xdr:rowOff>
    </xdr:from>
    <xdr:to>
      <xdr:col>24</xdr:col>
      <xdr:colOff>114300</xdr:colOff>
      <xdr:row>75</xdr:row>
      <xdr:rowOff>115687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8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36964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2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150218</xdr:rowOff>
    </xdr:from>
    <xdr:to>
      <xdr:col>20</xdr:col>
      <xdr:colOff>38100</xdr:colOff>
      <xdr:row>75</xdr:row>
      <xdr:rowOff>80368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8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96895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61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81135</xdr:rowOff>
    </xdr:from>
    <xdr:to>
      <xdr:col>15</xdr:col>
      <xdr:colOff>101600</xdr:colOff>
      <xdr:row>75</xdr:row>
      <xdr:rowOff>11285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7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27812</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54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149006</xdr:rowOff>
    </xdr:from>
    <xdr:to>
      <xdr:col>10</xdr:col>
      <xdr:colOff>165100</xdr:colOff>
      <xdr:row>75</xdr:row>
      <xdr:rowOff>79156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83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95683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6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124120</xdr:rowOff>
    </xdr:from>
    <xdr:to>
      <xdr:col>6</xdr:col>
      <xdr:colOff>38100</xdr:colOff>
      <xdr:row>76</xdr:row>
      <xdr:rowOff>54270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29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70797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75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40584</xdr:rowOff>
    </xdr:from>
    <xdr:to>
      <xdr:col>24</xdr:col>
      <xdr:colOff>63500</xdr:colOff>
      <xdr:row>97</xdr:row>
      <xdr:rowOff>60423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71234"/>
          <a:ext cx="8382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40584</xdr:rowOff>
    </xdr:from>
    <xdr:to>
      <xdr:col>19</xdr:col>
      <xdr:colOff>177800</xdr:colOff>
      <xdr:row>97</xdr:row>
      <xdr:rowOff>43754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71234"/>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43754</xdr:rowOff>
    </xdr:from>
    <xdr:to>
      <xdr:col>15</xdr:col>
      <xdr:colOff>50800</xdr:colOff>
      <xdr:row>97</xdr:row>
      <xdr:rowOff>92284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74404"/>
          <a:ext cx="889000" cy="4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57490</xdr:rowOff>
    </xdr:from>
    <xdr:to>
      <xdr:col>10</xdr:col>
      <xdr:colOff>114300</xdr:colOff>
      <xdr:row>97</xdr:row>
      <xdr:rowOff>92284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688140"/>
          <a:ext cx="889000" cy="3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9623</xdr:rowOff>
    </xdr:from>
    <xdr:to>
      <xdr:col>24</xdr:col>
      <xdr:colOff>114300</xdr:colOff>
      <xdr:row>97</xdr:row>
      <xdr:rowOff>111223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4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159500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1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161234</xdr:rowOff>
    </xdr:from>
    <xdr:to>
      <xdr:col>20</xdr:col>
      <xdr:colOff>38100</xdr:colOff>
      <xdr:row>97</xdr:row>
      <xdr:rowOff>91384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6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82511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71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164404</xdr:rowOff>
    </xdr:from>
    <xdr:to>
      <xdr:col>15</xdr:col>
      <xdr:colOff>101600</xdr:colOff>
      <xdr:row>97</xdr:row>
      <xdr:rowOff>94554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6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85681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71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41484</xdr:rowOff>
    </xdr:from>
    <xdr:to>
      <xdr:col>10</xdr:col>
      <xdr:colOff>165100</xdr:colOff>
      <xdr:row>97</xdr:row>
      <xdr:rowOff>143084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6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134211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7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6690</xdr:rowOff>
    </xdr:from>
    <xdr:to>
      <xdr:col>6</xdr:col>
      <xdr:colOff>38100</xdr:colOff>
      <xdr:row>97</xdr:row>
      <xdr:rowOff>108290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3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99417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73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132735</xdr:rowOff>
    </xdr:from>
    <xdr:to>
      <xdr:col>55</xdr:col>
      <xdr:colOff>0</xdr:colOff>
      <xdr:row>37</xdr:row>
      <xdr:rowOff>23844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04935"/>
          <a:ext cx="838200" cy="6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23844</xdr:rowOff>
    </xdr:from>
    <xdr:to>
      <xdr:col>50</xdr:col>
      <xdr:colOff>114300</xdr:colOff>
      <xdr:row>37</xdr:row>
      <xdr:rowOff>84382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367494"/>
          <a:ext cx="889000" cy="6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54749</xdr:rowOff>
    </xdr:from>
    <xdr:to>
      <xdr:col>45</xdr:col>
      <xdr:colOff>177800</xdr:colOff>
      <xdr:row>37</xdr:row>
      <xdr:rowOff>84382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398399"/>
          <a:ext cx="889000" cy="2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54749</xdr:rowOff>
    </xdr:from>
    <xdr:to>
      <xdr:col>41</xdr:col>
      <xdr:colOff>50800</xdr:colOff>
      <xdr:row>37</xdr:row>
      <xdr:rowOff>74035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98399"/>
          <a:ext cx="8890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81935</xdr:rowOff>
    </xdr:from>
    <xdr:to>
      <xdr:col>55</xdr:col>
      <xdr:colOff>50800</xdr:colOff>
      <xdr:row>37</xdr:row>
      <xdr:rowOff>12085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104812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0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144494</xdr:rowOff>
    </xdr:from>
    <xdr:to>
      <xdr:col>50</xdr:col>
      <xdr:colOff>165100</xdr:colOff>
      <xdr:row>37</xdr:row>
      <xdr:rowOff>74644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65771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0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33582</xdr:rowOff>
    </xdr:from>
    <xdr:to>
      <xdr:col>46</xdr:col>
      <xdr:colOff>38100</xdr:colOff>
      <xdr:row>37</xdr:row>
      <xdr:rowOff>135182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7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126309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69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3949</xdr:rowOff>
    </xdr:from>
    <xdr:to>
      <xdr:col>41</xdr:col>
      <xdr:colOff>101600</xdr:colOff>
      <xdr:row>37</xdr:row>
      <xdr:rowOff>105549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96676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4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23235</xdr:rowOff>
    </xdr:from>
    <xdr:to>
      <xdr:col>36</xdr:col>
      <xdr:colOff>165100</xdr:colOff>
      <xdr:row>37</xdr:row>
      <xdr:rowOff>124835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115962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45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44924</xdr:rowOff>
    </xdr:from>
    <xdr:to>
      <xdr:col>55</xdr:col>
      <xdr:colOff>0</xdr:colOff>
      <xdr:row>57</xdr:row>
      <xdr:rowOff>72506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17574"/>
          <a:ext cx="838200" cy="2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72506</xdr:rowOff>
    </xdr:from>
    <xdr:to>
      <xdr:col>50</xdr:col>
      <xdr:colOff>114300</xdr:colOff>
      <xdr:row>57</xdr:row>
      <xdr:rowOff>87816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45156"/>
          <a:ext cx="889000" cy="1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87816</xdr:rowOff>
    </xdr:from>
    <xdr:to>
      <xdr:col>45</xdr:col>
      <xdr:colOff>177800</xdr:colOff>
      <xdr:row>58</xdr:row>
      <xdr:rowOff>4212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60466"/>
          <a:ext cx="889000" cy="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132441</xdr:rowOff>
    </xdr:from>
    <xdr:to>
      <xdr:col>41</xdr:col>
      <xdr:colOff>50800</xdr:colOff>
      <xdr:row>58</xdr:row>
      <xdr:rowOff>4212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33641"/>
          <a:ext cx="889000" cy="21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165574</xdr:rowOff>
    </xdr:from>
    <xdr:to>
      <xdr:col>55</xdr:col>
      <xdr:colOff>50800</xdr:colOff>
      <xdr:row>57</xdr:row>
      <xdr:rowOff>95724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17001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1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21706</xdr:rowOff>
    </xdr:from>
    <xdr:to>
      <xdr:col>50</xdr:col>
      <xdr:colOff>165100</xdr:colOff>
      <xdr:row>57</xdr:row>
      <xdr:rowOff>123306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7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139833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5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37016</xdr:rowOff>
    </xdr:from>
    <xdr:to>
      <xdr:col>46</xdr:col>
      <xdr:colOff>38100</xdr:colOff>
      <xdr:row>57</xdr:row>
      <xdr:rowOff>138616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155143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8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124862</xdr:rowOff>
    </xdr:from>
    <xdr:to>
      <xdr:col>41</xdr:col>
      <xdr:colOff>101600</xdr:colOff>
      <xdr:row>58</xdr:row>
      <xdr:rowOff>55012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71539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7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81641</xdr:rowOff>
    </xdr:from>
    <xdr:to>
      <xdr:col>36</xdr:col>
      <xdr:colOff>165100</xdr:colOff>
      <xdr:row>57</xdr:row>
      <xdr:rowOff>11791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6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28318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45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161542</xdr:rowOff>
    </xdr:from>
    <xdr:to>
      <xdr:col>55</xdr:col>
      <xdr:colOff>0</xdr:colOff>
      <xdr:row>79</xdr:row>
      <xdr:rowOff>6437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34642"/>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52663</xdr:rowOff>
    </xdr:from>
    <xdr:to>
      <xdr:col>50</xdr:col>
      <xdr:colOff>114300</xdr:colOff>
      <xdr:row>78</xdr:row>
      <xdr:rowOff>161542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54313"/>
          <a:ext cx="889000" cy="28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52663</xdr:rowOff>
    </xdr:from>
    <xdr:to>
      <xdr:col>45</xdr:col>
      <xdr:colOff>177800</xdr:colOff>
      <xdr:row>78</xdr:row>
      <xdr:rowOff>150213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54313"/>
          <a:ext cx="889000" cy="26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118818</xdr:rowOff>
    </xdr:from>
    <xdr:to>
      <xdr:col>41</xdr:col>
      <xdr:colOff>50800</xdr:colOff>
      <xdr:row>78</xdr:row>
      <xdr:rowOff>150213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806118"/>
          <a:ext cx="889000" cy="7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127087</xdr:rowOff>
    </xdr:from>
    <xdr:to>
      <xdr:col>55</xdr:col>
      <xdr:colOff>50800</xdr:colOff>
      <xdr:row>79</xdr:row>
      <xdr:rowOff>57237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110742</xdr:rowOff>
    </xdr:from>
    <xdr:to>
      <xdr:col>50</xdr:col>
      <xdr:colOff>165100</xdr:colOff>
      <xdr:row>79</xdr:row>
      <xdr:rowOff>40892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32019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7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1863</xdr:rowOff>
    </xdr:from>
    <xdr:to>
      <xdr:col>46</xdr:col>
      <xdr:colOff>38100</xdr:colOff>
      <xdr:row>77</xdr:row>
      <xdr:rowOff>103463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0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119990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99413</xdr:rowOff>
    </xdr:from>
    <xdr:to>
      <xdr:col>41</xdr:col>
      <xdr:colOff>101600</xdr:colOff>
      <xdr:row>79</xdr:row>
      <xdr:rowOff>29563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20690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68018</xdr:rowOff>
    </xdr:from>
    <xdr:to>
      <xdr:col>36</xdr:col>
      <xdr:colOff>165100</xdr:colOff>
      <xdr:row>74</xdr:row>
      <xdr:rowOff>169618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75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14695</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53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103555</xdr:rowOff>
    </xdr:from>
    <xdr:to>
      <xdr:col>55</xdr:col>
      <xdr:colOff>0</xdr:colOff>
      <xdr:row>98</xdr:row>
      <xdr:rowOff>106925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05655"/>
          <a:ext cx="838200"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48037</xdr:rowOff>
    </xdr:from>
    <xdr:to>
      <xdr:col>50</xdr:col>
      <xdr:colOff>114300</xdr:colOff>
      <xdr:row>98</xdr:row>
      <xdr:rowOff>103555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5013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38173</xdr:rowOff>
    </xdr:from>
    <xdr:to>
      <xdr:col>45</xdr:col>
      <xdr:colOff>177800</xdr:colOff>
      <xdr:row>98</xdr:row>
      <xdr:rowOff>48037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40273"/>
          <a:ext cx="889000" cy="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38173</xdr:rowOff>
    </xdr:from>
    <xdr:to>
      <xdr:col>41</xdr:col>
      <xdr:colOff>50800</xdr:colOff>
      <xdr:row>98</xdr:row>
      <xdr:rowOff>80696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40273"/>
          <a:ext cx="889000" cy="4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56125</xdr:rowOff>
    </xdr:from>
    <xdr:to>
      <xdr:col>55</xdr:col>
      <xdr:colOff>50800</xdr:colOff>
      <xdr:row>98</xdr:row>
      <xdr:rowOff>157725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52755</xdr:rowOff>
    </xdr:from>
    <xdr:to>
      <xdr:col>50</xdr:col>
      <xdr:colOff>165100</xdr:colOff>
      <xdr:row>98</xdr:row>
      <xdr:rowOff>154355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5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145482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168687</xdr:rowOff>
    </xdr:from>
    <xdr:to>
      <xdr:col>46</xdr:col>
      <xdr:colOff>38100</xdr:colOff>
      <xdr:row>98</xdr:row>
      <xdr:rowOff>98837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115364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7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158823</xdr:rowOff>
    </xdr:from>
    <xdr:to>
      <xdr:col>41</xdr:col>
      <xdr:colOff>101600</xdr:colOff>
      <xdr:row>98</xdr:row>
      <xdr:rowOff>88973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105500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6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29896</xdr:rowOff>
    </xdr:from>
    <xdr:to>
      <xdr:col>36</xdr:col>
      <xdr:colOff>165100</xdr:colOff>
      <xdr:row>98</xdr:row>
      <xdr:rowOff>131496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122623</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2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44183</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0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26006</xdr:rowOff>
    </xdr:from>
    <xdr:to>
      <xdr:col>81</xdr:col>
      <xdr:colOff>50800</xdr:colOff>
      <xdr:row>39</xdr:row>
      <xdr:rowOff>44183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2556"/>
          <a:ext cx="889000" cy="1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21228</xdr:rowOff>
    </xdr:from>
    <xdr:to>
      <xdr:col>76</xdr:col>
      <xdr:colOff>114300</xdr:colOff>
      <xdr:row>39</xdr:row>
      <xdr:rowOff>26006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536328"/>
          <a:ext cx="889000" cy="17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21228</xdr:rowOff>
    </xdr:from>
    <xdr:to>
      <xdr:col>71</xdr:col>
      <xdr:colOff>177800</xdr:colOff>
      <xdr:row>39</xdr:row>
      <xdr:rowOff>18686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536328"/>
          <a:ext cx="889000" cy="16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164833</xdr:rowOff>
    </xdr:from>
    <xdr:to>
      <xdr:col>81</xdr:col>
      <xdr:colOff>101600</xdr:colOff>
      <xdr:row>39</xdr:row>
      <xdr:rowOff>94983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86110</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24333" y="6772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146656</xdr:rowOff>
    </xdr:from>
    <xdr:to>
      <xdr:col>76</xdr:col>
      <xdr:colOff>165100</xdr:colOff>
      <xdr:row>39</xdr:row>
      <xdr:rowOff>76806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67933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5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141878</xdr:rowOff>
    </xdr:from>
    <xdr:to>
      <xdr:col>72</xdr:col>
      <xdr:colOff>38100</xdr:colOff>
      <xdr:row>38</xdr:row>
      <xdr:rowOff>72028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4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88555</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2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139336</xdr:rowOff>
    </xdr:from>
    <xdr:to>
      <xdr:col>67</xdr:col>
      <xdr:colOff>101600</xdr:colOff>
      <xdr:row>39</xdr:row>
      <xdr:rowOff>69486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60613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4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35899</xdr:rowOff>
    </xdr:from>
    <xdr:to>
      <xdr:col>85</xdr:col>
      <xdr:colOff>127000</xdr:colOff>
      <xdr:row>76</xdr:row>
      <xdr:rowOff>43019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66099"/>
          <a:ext cx="8382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43019</xdr:rowOff>
    </xdr:from>
    <xdr:to>
      <xdr:col>81</xdr:col>
      <xdr:colOff>50800</xdr:colOff>
      <xdr:row>76</xdr:row>
      <xdr:rowOff>63165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73219"/>
          <a:ext cx="889000" cy="2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63165</xdr:rowOff>
    </xdr:from>
    <xdr:to>
      <xdr:col>76</xdr:col>
      <xdr:colOff>114300</xdr:colOff>
      <xdr:row>76</xdr:row>
      <xdr:rowOff>85978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93365"/>
          <a:ext cx="889000" cy="2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85978</xdr:rowOff>
    </xdr:from>
    <xdr:to>
      <xdr:col>71</xdr:col>
      <xdr:colOff>177800</xdr:colOff>
      <xdr:row>76</xdr:row>
      <xdr:rowOff>88650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16178"/>
          <a:ext cx="8890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156549</xdr:rowOff>
    </xdr:from>
    <xdr:to>
      <xdr:col>85</xdr:col>
      <xdr:colOff>177800</xdr:colOff>
      <xdr:row>76</xdr:row>
      <xdr:rowOff>86699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1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7976</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6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163669</xdr:rowOff>
    </xdr:from>
    <xdr:to>
      <xdr:col>81</xdr:col>
      <xdr:colOff>101600</xdr:colOff>
      <xdr:row>76</xdr:row>
      <xdr:rowOff>93819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2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110346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79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12365</xdr:rowOff>
    </xdr:from>
    <xdr:to>
      <xdr:col>76</xdr:col>
      <xdr:colOff>165100</xdr:colOff>
      <xdr:row>76</xdr:row>
      <xdr:rowOff>113965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130491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1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35178</xdr:rowOff>
    </xdr:from>
    <xdr:to>
      <xdr:col>72</xdr:col>
      <xdr:colOff>38100</xdr:colOff>
      <xdr:row>76</xdr:row>
      <xdr:rowOff>136778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153304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84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37850</xdr:rowOff>
    </xdr:from>
    <xdr:to>
      <xdr:col>67</xdr:col>
      <xdr:colOff>101600</xdr:colOff>
      <xdr:row>76</xdr:row>
      <xdr:rowOff>139450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6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155977</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84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80634</xdr:rowOff>
    </xdr:from>
    <xdr:to>
      <xdr:col>85</xdr:col>
      <xdr:colOff>127000</xdr:colOff>
      <xdr:row>98</xdr:row>
      <xdr:rowOff>143396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82734"/>
          <a:ext cx="838200" cy="6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80634</xdr:rowOff>
    </xdr:from>
    <xdr:to>
      <xdr:col>81</xdr:col>
      <xdr:colOff>50800</xdr:colOff>
      <xdr:row>98</xdr:row>
      <xdr:rowOff>121478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82734"/>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121478</xdr:rowOff>
    </xdr:from>
    <xdr:to>
      <xdr:col>76</xdr:col>
      <xdr:colOff>114300</xdr:colOff>
      <xdr:row>98</xdr:row>
      <xdr:rowOff>152882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3578"/>
          <a:ext cx="889000" cy="3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152882</xdr:rowOff>
    </xdr:from>
    <xdr:to>
      <xdr:col>71</xdr:col>
      <xdr:colOff>177800</xdr:colOff>
      <xdr:row>98</xdr:row>
      <xdr:rowOff>164962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54982"/>
          <a:ext cx="889000" cy="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68941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4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92596</xdr:rowOff>
    </xdr:from>
    <xdr:to>
      <xdr:col>85</xdr:col>
      <xdr:colOff>177800</xdr:colOff>
      <xdr:row>99</xdr:row>
      <xdr:rowOff>22746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9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51973</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8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29834</xdr:rowOff>
    </xdr:from>
    <xdr:to>
      <xdr:col>81</xdr:col>
      <xdr:colOff>101600</xdr:colOff>
      <xdr:row>98</xdr:row>
      <xdr:rowOff>131434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147961</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60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70678</xdr:rowOff>
    </xdr:from>
    <xdr:to>
      <xdr:col>76</xdr:col>
      <xdr:colOff>165100</xdr:colOff>
      <xdr:row>99</xdr:row>
      <xdr:rowOff>828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17355</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102082</xdr:rowOff>
    </xdr:from>
    <xdr:to>
      <xdr:col>72</xdr:col>
      <xdr:colOff>38100</xdr:colOff>
      <xdr:row>99</xdr:row>
      <xdr:rowOff>32232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48759</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7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114162</xdr:rowOff>
    </xdr:from>
    <xdr:to>
      <xdr:col>67</xdr:col>
      <xdr:colOff>101600</xdr:colOff>
      <xdr:row>99</xdr:row>
      <xdr:rowOff>44312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60839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9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11627</xdr:rowOff>
    </xdr:from>
    <xdr:to>
      <xdr:col>116</xdr:col>
      <xdr:colOff>63500</xdr:colOff>
      <xdr:row>57</xdr:row>
      <xdr:rowOff>48584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784277"/>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48584</xdr:rowOff>
    </xdr:from>
    <xdr:to>
      <xdr:col>111</xdr:col>
      <xdr:colOff>177800</xdr:colOff>
      <xdr:row>57</xdr:row>
      <xdr:rowOff>68225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21234"/>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68072</xdr:rowOff>
    </xdr:from>
    <xdr:to>
      <xdr:col>107</xdr:col>
      <xdr:colOff>50800</xdr:colOff>
      <xdr:row>57</xdr:row>
      <xdr:rowOff>68225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84072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68072</xdr:rowOff>
    </xdr:from>
    <xdr:to>
      <xdr:col>102</xdr:col>
      <xdr:colOff>114300</xdr:colOff>
      <xdr:row>57</xdr:row>
      <xdr:rowOff>118993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40722"/>
          <a:ext cx="8890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79271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02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132277</xdr:rowOff>
    </xdr:from>
    <xdr:to>
      <xdr:col>116</xdr:col>
      <xdr:colOff>114300</xdr:colOff>
      <xdr:row>57</xdr:row>
      <xdr:rowOff>62427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155154</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58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169234</xdr:rowOff>
    </xdr:from>
    <xdr:to>
      <xdr:col>112</xdr:col>
      <xdr:colOff>38100</xdr:colOff>
      <xdr:row>57</xdr:row>
      <xdr:rowOff>99384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7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115911</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54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17425</xdr:rowOff>
    </xdr:from>
    <xdr:to>
      <xdr:col>107</xdr:col>
      <xdr:colOff>101600</xdr:colOff>
      <xdr:row>57</xdr:row>
      <xdr:rowOff>119025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135552</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5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17272</xdr:rowOff>
    </xdr:from>
    <xdr:to>
      <xdr:col>102</xdr:col>
      <xdr:colOff>165100</xdr:colOff>
      <xdr:row>57</xdr:row>
      <xdr:rowOff>118872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135399</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5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68193</xdr:rowOff>
    </xdr:from>
    <xdr:to>
      <xdr:col>98</xdr:col>
      <xdr:colOff>38100</xdr:colOff>
      <xdr:row>57</xdr:row>
      <xdr:rowOff>169793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4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14870</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1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16306</xdr:rowOff>
    </xdr:from>
    <xdr:to>
      <xdr:col>116</xdr:col>
      <xdr:colOff>63500</xdr:colOff>
      <xdr:row>73</xdr:row>
      <xdr:rowOff>117014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532156"/>
          <a:ext cx="838200" cy="10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117014</xdr:rowOff>
    </xdr:from>
    <xdr:to>
      <xdr:col>111</xdr:col>
      <xdr:colOff>177800</xdr:colOff>
      <xdr:row>74</xdr:row>
      <xdr:rowOff>3280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632864"/>
          <a:ext cx="889000" cy="5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3280</xdr:rowOff>
    </xdr:from>
    <xdr:to>
      <xdr:col>107</xdr:col>
      <xdr:colOff>50800</xdr:colOff>
      <xdr:row>74</xdr:row>
      <xdr:rowOff>12516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690580"/>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12516</xdr:rowOff>
    </xdr:from>
    <xdr:to>
      <xdr:col>102</xdr:col>
      <xdr:colOff>114300</xdr:colOff>
      <xdr:row>74</xdr:row>
      <xdr:rowOff>31559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699816"/>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136956</xdr:rowOff>
    </xdr:from>
    <xdr:to>
      <xdr:col>116</xdr:col>
      <xdr:colOff>114300</xdr:colOff>
      <xdr:row>73</xdr:row>
      <xdr:rowOff>67106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48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159833</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33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66214</xdr:rowOff>
    </xdr:from>
    <xdr:to>
      <xdr:col>112</xdr:col>
      <xdr:colOff>38100</xdr:colOff>
      <xdr:row>73</xdr:row>
      <xdr:rowOff>167814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58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12891</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35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123930</xdr:rowOff>
    </xdr:from>
    <xdr:to>
      <xdr:col>107</xdr:col>
      <xdr:colOff>101600</xdr:colOff>
      <xdr:row>74</xdr:row>
      <xdr:rowOff>54080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70607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41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133166</xdr:rowOff>
    </xdr:from>
    <xdr:to>
      <xdr:col>102</xdr:col>
      <xdr:colOff>165100</xdr:colOff>
      <xdr:row>74</xdr:row>
      <xdr:rowOff>63316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79843</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42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152209</xdr:rowOff>
    </xdr:from>
    <xdr:to>
      <xdr:col>98</xdr:col>
      <xdr:colOff>38100</xdr:colOff>
      <xdr:row>74</xdr:row>
      <xdr:rowOff>82359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98886</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4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人件費に関しては、広域による行政サービスの展開が図ることが難しく、全国平均や北海道平均を上回っている。今後、民間への委託や、指定管理者制度などの導入により人件費の抑制を図る。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維持補修費に関しては、庁舎や学校、公民館などの各公共施設の老朽化等により増加傾向にあるため、効率的かつ計画的な維持補修により施設の長寿命化を図る。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普通建設事業費に関しては、学校施設や港湾施設、防災施設などの整備が集中したため増加傾向にある。今後においては、既存施設の適性な管理と計画的な維持補修等により、施設の長寿命化を図り係る経費を抑制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ついては、近年大型の整備事業が集中し、地方債の発行額が上昇したことにより、元利償還金が膨らんだことが要因であるため、今後においては、事業の選定はもとより、事業実施のタイミングについても長期的な計画をもって実行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繰出金については、一島一町という地域性や少子高齢化・人口減少なども相まって、診療所や簡易水道事業、下水道事業など特別会計に係る収入の減少による赤字補てんとして繰出される費用が大きいため、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積立金については、ふるさと納税等による寄附金の増加に伴い類似団体平均を上回っている。今後においても地元産品を積極的に活用したふるさと納税事業を進め、健全な財政運営のための自主財源確保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北海道礼文町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2,526
2,502
81.64
5,531,671
5,444,645
86,905
2,466,221
6,874,666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24657</xdr:rowOff>
    </xdr:from>
    <xdr:to>
      <xdr:col>24</xdr:col>
      <xdr:colOff>63500</xdr:colOff>
      <xdr:row>37</xdr:row>
      <xdr:rowOff>27305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68307"/>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24657</xdr:rowOff>
    </xdr:from>
    <xdr:to>
      <xdr:col>19</xdr:col>
      <xdr:colOff>177800</xdr:colOff>
      <xdr:row>37</xdr:row>
      <xdr:rowOff>30696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68307"/>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171437</xdr:rowOff>
    </xdr:from>
    <xdr:to>
      <xdr:col>15</xdr:col>
      <xdr:colOff>50800</xdr:colOff>
      <xdr:row>37</xdr:row>
      <xdr:rowOff>30696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43637"/>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171437</xdr:rowOff>
    </xdr:from>
    <xdr:to>
      <xdr:col>10</xdr:col>
      <xdr:colOff>114300</xdr:colOff>
      <xdr:row>37</xdr:row>
      <xdr:rowOff>12084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43637"/>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147955</xdr:rowOff>
    </xdr:from>
    <xdr:to>
      <xdr:col>24</xdr:col>
      <xdr:colOff>114300</xdr:colOff>
      <xdr:row>37</xdr:row>
      <xdr:rowOff>78105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170832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145307</xdr:rowOff>
    </xdr:from>
    <xdr:to>
      <xdr:col>20</xdr:col>
      <xdr:colOff>38100</xdr:colOff>
      <xdr:row>37</xdr:row>
      <xdr:rowOff>75457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91984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151346</xdr:rowOff>
    </xdr:from>
    <xdr:to>
      <xdr:col>15</xdr:col>
      <xdr:colOff>101600</xdr:colOff>
      <xdr:row>37</xdr:row>
      <xdr:rowOff>81496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2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98023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9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120637</xdr:rowOff>
    </xdr:from>
    <xdr:to>
      <xdr:col>10</xdr:col>
      <xdr:colOff>165100</xdr:colOff>
      <xdr:row>37</xdr:row>
      <xdr:rowOff>50787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67314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6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132734</xdr:rowOff>
    </xdr:from>
    <xdr:to>
      <xdr:col>6</xdr:col>
      <xdr:colOff>38100</xdr:colOff>
      <xdr:row>37</xdr:row>
      <xdr:rowOff>62884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79411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87103</xdr:rowOff>
    </xdr:from>
    <xdr:to>
      <xdr:col>24</xdr:col>
      <xdr:colOff>63500</xdr:colOff>
      <xdr:row>57</xdr:row>
      <xdr:rowOff>106688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59753"/>
          <a:ext cx="838200" cy="1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69929</xdr:rowOff>
    </xdr:from>
    <xdr:to>
      <xdr:col>19</xdr:col>
      <xdr:colOff>177800</xdr:colOff>
      <xdr:row>57</xdr:row>
      <xdr:rowOff>106688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842579"/>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69929</xdr:rowOff>
    </xdr:from>
    <xdr:to>
      <xdr:col>15</xdr:col>
      <xdr:colOff>50800</xdr:colOff>
      <xdr:row>57</xdr:row>
      <xdr:rowOff>167497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42579"/>
          <a:ext cx="889000" cy="9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167497</xdr:rowOff>
    </xdr:from>
    <xdr:to>
      <xdr:col>10</xdr:col>
      <xdr:colOff>114300</xdr:colOff>
      <xdr:row>58</xdr:row>
      <xdr:rowOff>12741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40147"/>
          <a:ext cx="889000" cy="1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36303</xdr:rowOff>
    </xdr:from>
    <xdr:to>
      <xdr:col>24</xdr:col>
      <xdr:colOff>114300</xdr:colOff>
      <xdr:row>57</xdr:row>
      <xdr:rowOff>137903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59180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6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55888</xdr:rowOff>
    </xdr:from>
    <xdr:to>
      <xdr:col>20</xdr:col>
      <xdr:colOff>38100</xdr:colOff>
      <xdr:row>57</xdr:row>
      <xdr:rowOff>157488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2565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0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19129</xdr:rowOff>
    </xdr:from>
    <xdr:to>
      <xdr:col>15</xdr:col>
      <xdr:colOff>101600</xdr:colOff>
      <xdr:row>57</xdr:row>
      <xdr:rowOff>120729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79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137256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6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116697</xdr:rowOff>
    </xdr:from>
    <xdr:to>
      <xdr:col>10</xdr:col>
      <xdr:colOff>165100</xdr:colOff>
      <xdr:row>58</xdr:row>
      <xdr:rowOff>46847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63374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6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133391</xdr:rowOff>
    </xdr:from>
    <xdr:to>
      <xdr:col>6</xdr:col>
      <xdr:colOff>38100</xdr:colOff>
      <xdr:row>58</xdr:row>
      <xdr:rowOff>63541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0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80068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8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133336</xdr:rowOff>
    </xdr:from>
    <xdr:to>
      <xdr:col>24</xdr:col>
      <xdr:colOff>63500</xdr:colOff>
      <xdr:row>77</xdr:row>
      <xdr:rowOff>146602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334986"/>
          <a:ext cx="838200" cy="1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146602</xdr:rowOff>
    </xdr:from>
    <xdr:to>
      <xdr:col>19</xdr:col>
      <xdr:colOff>177800</xdr:colOff>
      <xdr:row>78</xdr:row>
      <xdr:rowOff>11437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48252"/>
          <a:ext cx="8890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4995</xdr:rowOff>
    </xdr:from>
    <xdr:to>
      <xdr:col>15</xdr:col>
      <xdr:colOff>50800</xdr:colOff>
      <xdr:row>78</xdr:row>
      <xdr:rowOff>11437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78095"/>
          <a:ext cx="889000"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140495</xdr:rowOff>
    </xdr:from>
    <xdr:to>
      <xdr:col>10</xdr:col>
      <xdr:colOff>114300</xdr:colOff>
      <xdr:row>78</xdr:row>
      <xdr:rowOff>4995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42145"/>
          <a:ext cx="889000" cy="3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82536</xdr:rowOff>
    </xdr:from>
    <xdr:to>
      <xdr:col>24</xdr:col>
      <xdr:colOff>114300</xdr:colOff>
      <xdr:row>78</xdr:row>
      <xdr:rowOff>12686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3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95802</xdr:rowOff>
    </xdr:from>
    <xdr:to>
      <xdr:col>20</xdr:col>
      <xdr:colOff>38100</xdr:colOff>
      <xdr:row>78</xdr:row>
      <xdr:rowOff>25952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17079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9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132087</xdr:rowOff>
    </xdr:from>
    <xdr:to>
      <xdr:col>15</xdr:col>
      <xdr:colOff>101600</xdr:colOff>
      <xdr:row>78</xdr:row>
      <xdr:rowOff>62237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53364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2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125645</xdr:rowOff>
    </xdr:from>
    <xdr:to>
      <xdr:col>10</xdr:col>
      <xdr:colOff>165100</xdr:colOff>
      <xdr:row>78</xdr:row>
      <xdr:rowOff>55795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2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46922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2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89695</xdr:rowOff>
    </xdr:from>
    <xdr:to>
      <xdr:col>6</xdr:col>
      <xdr:colOff>38100</xdr:colOff>
      <xdr:row>78</xdr:row>
      <xdr:rowOff>19845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84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141684</xdr:rowOff>
    </xdr:from>
    <xdr:to>
      <xdr:col>24</xdr:col>
      <xdr:colOff>63500</xdr:colOff>
      <xdr:row>96</xdr:row>
      <xdr:rowOff>150561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086534"/>
          <a:ext cx="838200" cy="5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150561</xdr:rowOff>
    </xdr:from>
    <xdr:to>
      <xdr:col>19</xdr:col>
      <xdr:colOff>177800</xdr:colOff>
      <xdr:row>96</xdr:row>
      <xdr:rowOff>161990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09761"/>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161990</xdr:rowOff>
    </xdr:from>
    <xdr:to>
      <xdr:col>15</xdr:col>
      <xdr:colOff>50800</xdr:colOff>
      <xdr:row>97</xdr:row>
      <xdr:rowOff>33260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21190"/>
          <a:ext cx="889000" cy="4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164705</xdr:rowOff>
    </xdr:from>
    <xdr:to>
      <xdr:col>10</xdr:col>
      <xdr:colOff>114300</xdr:colOff>
      <xdr:row>97</xdr:row>
      <xdr:rowOff>33260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281005"/>
          <a:ext cx="8890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109876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74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90884</xdr:rowOff>
    </xdr:from>
    <xdr:to>
      <xdr:col>24</xdr:col>
      <xdr:colOff>114300</xdr:colOff>
      <xdr:row>94</xdr:row>
      <xdr:rowOff>21034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0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113761</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88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99761</xdr:rowOff>
    </xdr:from>
    <xdr:to>
      <xdr:col>20</xdr:col>
      <xdr:colOff>38100</xdr:colOff>
      <xdr:row>97</xdr:row>
      <xdr:rowOff>29911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5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46438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3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111190</xdr:rowOff>
    </xdr:from>
    <xdr:to>
      <xdr:col>15</xdr:col>
      <xdr:colOff>101600</xdr:colOff>
      <xdr:row>97</xdr:row>
      <xdr:rowOff>41340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57867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4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153910</xdr:rowOff>
    </xdr:from>
    <xdr:to>
      <xdr:col>10</xdr:col>
      <xdr:colOff>165100</xdr:colOff>
      <xdr:row>97</xdr:row>
      <xdr:rowOff>84060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100587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38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113905</xdr:rowOff>
    </xdr:from>
    <xdr:to>
      <xdr:col>6</xdr:col>
      <xdr:colOff>38100</xdr:colOff>
      <xdr:row>95</xdr:row>
      <xdr:rowOff>44055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2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60582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00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97463</xdr:rowOff>
    </xdr:from>
    <xdr:to>
      <xdr:col>55</xdr:col>
      <xdr:colOff>0</xdr:colOff>
      <xdr:row>39</xdr:row>
      <xdr:rowOff>98226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4013"/>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97246</xdr:rowOff>
    </xdr:from>
    <xdr:to>
      <xdr:col>50</xdr:col>
      <xdr:colOff>114300</xdr:colOff>
      <xdr:row>39</xdr:row>
      <xdr:rowOff>97463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3796"/>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97246</xdr:rowOff>
    </xdr:from>
    <xdr:to>
      <xdr:col>45</xdr:col>
      <xdr:colOff>177800</xdr:colOff>
      <xdr:row>39</xdr:row>
      <xdr:rowOff>97246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3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97246</xdr:rowOff>
    </xdr:from>
    <xdr:to>
      <xdr:col>41</xdr:col>
      <xdr:colOff>50800</xdr:colOff>
      <xdr:row>39</xdr:row>
      <xdr:rowOff>97246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3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140588</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46663</xdr:rowOff>
    </xdr:from>
    <xdr:to>
      <xdr:col>50</xdr:col>
      <xdr:colOff>165100</xdr:colOff>
      <xdr:row>39</xdr:row>
      <xdr:rowOff>148263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139390</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825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46446</xdr:rowOff>
    </xdr:from>
    <xdr:to>
      <xdr:col>46</xdr:col>
      <xdr:colOff>38100</xdr:colOff>
      <xdr:row>39</xdr:row>
      <xdr:rowOff>148046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139173</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46446</xdr:rowOff>
    </xdr:from>
    <xdr:to>
      <xdr:col>41</xdr:col>
      <xdr:colOff>101600</xdr:colOff>
      <xdr:row>39</xdr:row>
      <xdr:rowOff>148046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139173</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46446</xdr:rowOff>
    </xdr:from>
    <xdr:to>
      <xdr:col>36</xdr:col>
      <xdr:colOff>165100</xdr:colOff>
      <xdr:row>39</xdr:row>
      <xdr:rowOff>148046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139173</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100760</xdr:rowOff>
    </xdr:from>
    <xdr:to>
      <xdr:col>55</xdr:col>
      <xdr:colOff>0</xdr:colOff>
      <xdr:row>58</xdr:row>
      <xdr:rowOff>135871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44860"/>
          <a:ext cx="838200" cy="3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100760</xdr:rowOff>
    </xdr:from>
    <xdr:to>
      <xdr:col>50</xdr:col>
      <xdr:colOff>114300</xdr:colOff>
      <xdr:row>58</xdr:row>
      <xdr:rowOff>165771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44860"/>
          <a:ext cx="889000" cy="6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165771</xdr:rowOff>
    </xdr:from>
    <xdr:to>
      <xdr:col>45</xdr:col>
      <xdr:colOff>177800</xdr:colOff>
      <xdr:row>59</xdr:row>
      <xdr:rowOff>5114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09871"/>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165822</xdr:rowOff>
    </xdr:from>
    <xdr:to>
      <xdr:col>41</xdr:col>
      <xdr:colOff>50800</xdr:colOff>
      <xdr:row>59</xdr:row>
      <xdr:rowOff>5114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09922"/>
          <a:ext cx="889000" cy="1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85071</xdr:rowOff>
    </xdr:from>
    <xdr:to>
      <xdr:col>55</xdr:col>
      <xdr:colOff>50800</xdr:colOff>
      <xdr:row>59</xdr:row>
      <xdr:rowOff>15221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21111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6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49960</xdr:rowOff>
    </xdr:from>
    <xdr:to>
      <xdr:col>50</xdr:col>
      <xdr:colOff>165100</xdr:colOff>
      <xdr:row>58</xdr:row>
      <xdr:rowOff>151560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142687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1008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114971</xdr:rowOff>
    </xdr:from>
    <xdr:to>
      <xdr:col>46</xdr:col>
      <xdr:colOff>38100</xdr:colOff>
      <xdr:row>59</xdr:row>
      <xdr:rowOff>45121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5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36248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5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125764</xdr:rowOff>
    </xdr:from>
    <xdr:to>
      <xdr:col>41</xdr:col>
      <xdr:colOff>101600</xdr:colOff>
      <xdr:row>59</xdr:row>
      <xdr:rowOff>55914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47041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115022</xdr:rowOff>
    </xdr:from>
    <xdr:to>
      <xdr:col>36</xdr:col>
      <xdr:colOff>165100</xdr:colOff>
      <xdr:row>59</xdr:row>
      <xdr:rowOff>45172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36299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5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47056</xdr:rowOff>
    </xdr:from>
    <xdr:to>
      <xdr:col>55</xdr:col>
      <xdr:colOff>0</xdr:colOff>
      <xdr:row>77</xdr:row>
      <xdr:rowOff>65777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48706"/>
          <a:ext cx="8382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49808</xdr:rowOff>
    </xdr:from>
    <xdr:to>
      <xdr:col>50</xdr:col>
      <xdr:colOff>114300</xdr:colOff>
      <xdr:row>77</xdr:row>
      <xdr:rowOff>65777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51458"/>
          <a:ext cx="889000" cy="1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49808</xdr:rowOff>
    </xdr:from>
    <xdr:to>
      <xdr:col>45</xdr:col>
      <xdr:colOff>177800</xdr:colOff>
      <xdr:row>77</xdr:row>
      <xdr:rowOff>49896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51458"/>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5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49896</xdr:rowOff>
    </xdr:from>
    <xdr:to>
      <xdr:col>41</xdr:col>
      <xdr:colOff>50800</xdr:colOff>
      <xdr:row>77</xdr:row>
      <xdr:rowOff>124795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251546"/>
          <a:ext cx="889000" cy="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72558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4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167706</xdr:rowOff>
    </xdr:from>
    <xdr:to>
      <xdr:col>55</xdr:col>
      <xdr:colOff>50800</xdr:colOff>
      <xdr:row>77</xdr:row>
      <xdr:rowOff>97856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9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19133</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04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14977</xdr:rowOff>
    </xdr:from>
    <xdr:to>
      <xdr:col>50</xdr:col>
      <xdr:colOff>165100</xdr:colOff>
      <xdr:row>77</xdr:row>
      <xdr:rowOff>116577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133104</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39795" y="1299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170458</xdr:rowOff>
    </xdr:from>
    <xdr:to>
      <xdr:col>46</xdr:col>
      <xdr:colOff>38100</xdr:colOff>
      <xdr:row>77</xdr:row>
      <xdr:rowOff>100608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117135</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50795" y="1297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170546</xdr:rowOff>
    </xdr:from>
    <xdr:to>
      <xdr:col>41</xdr:col>
      <xdr:colOff>101600</xdr:colOff>
      <xdr:row>77</xdr:row>
      <xdr:rowOff>100696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117223</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297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73995</xdr:rowOff>
    </xdr:from>
    <xdr:to>
      <xdr:col>36</xdr:col>
      <xdr:colOff>165100</xdr:colOff>
      <xdr:row>78</xdr:row>
      <xdr:rowOff>4145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20672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5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57979</xdr:rowOff>
    </xdr:from>
    <xdr:to>
      <xdr:col>55</xdr:col>
      <xdr:colOff>0</xdr:colOff>
      <xdr:row>97</xdr:row>
      <xdr:rowOff>62089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688629"/>
          <a:ext cx="838200" cy="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62089</xdr:rowOff>
    </xdr:from>
    <xdr:to>
      <xdr:col>50</xdr:col>
      <xdr:colOff>114300</xdr:colOff>
      <xdr:row>97</xdr:row>
      <xdr:rowOff>72368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692739"/>
          <a:ext cx="8890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72368</xdr:rowOff>
    </xdr:from>
    <xdr:to>
      <xdr:col>45</xdr:col>
      <xdr:colOff>177800</xdr:colOff>
      <xdr:row>97</xdr:row>
      <xdr:rowOff>88100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03018"/>
          <a:ext cx="8890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153571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78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94986</xdr:rowOff>
    </xdr:from>
    <xdr:to>
      <xdr:col>41</xdr:col>
      <xdr:colOff>50800</xdr:colOff>
      <xdr:row>97</xdr:row>
      <xdr:rowOff>88100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554186"/>
          <a:ext cx="889000" cy="16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7179</xdr:rowOff>
    </xdr:from>
    <xdr:to>
      <xdr:col>55</xdr:col>
      <xdr:colOff>50800</xdr:colOff>
      <xdr:row>97</xdr:row>
      <xdr:rowOff>108779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3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138006</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2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11289</xdr:rowOff>
    </xdr:from>
    <xdr:to>
      <xdr:col>50</xdr:col>
      <xdr:colOff>165100</xdr:colOff>
      <xdr:row>97</xdr:row>
      <xdr:rowOff>112889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129416</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1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21568</xdr:rowOff>
    </xdr:from>
    <xdr:to>
      <xdr:col>46</xdr:col>
      <xdr:colOff>38100</xdr:colOff>
      <xdr:row>97</xdr:row>
      <xdr:rowOff>123168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139695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42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37300</xdr:rowOff>
    </xdr:from>
    <xdr:to>
      <xdr:col>41</xdr:col>
      <xdr:colOff>101600</xdr:colOff>
      <xdr:row>97</xdr:row>
      <xdr:rowOff>138900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155427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4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44186</xdr:rowOff>
    </xdr:from>
    <xdr:to>
      <xdr:col>36</xdr:col>
      <xdr:colOff>165100</xdr:colOff>
      <xdr:row>96</xdr:row>
      <xdr:rowOff>145786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162313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27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50647</xdr:rowOff>
    </xdr:from>
    <xdr:to>
      <xdr:col>85</xdr:col>
      <xdr:colOff>127000</xdr:colOff>
      <xdr:row>37</xdr:row>
      <xdr:rowOff>83216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94297"/>
          <a:ext cx="838200" cy="3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151999</xdr:rowOff>
    </xdr:from>
    <xdr:to>
      <xdr:col>81</xdr:col>
      <xdr:colOff>50800</xdr:colOff>
      <xdr:row>37</xdr:row>
      <xdr:rowOff>83216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152749"/>
          <a:ext cx="889000" cy="2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151999</xdr:rowOff>
    </xdr:from>
    <xdr:to>
      <xdr:col>76</xdr:col>
      <xdr:colOff>114300</xdr:colOff>
      <xdr:row>38</xdr:row>
      <xdr:rowOff>99271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152749"/>
          <a:ext cx="889000" cy="46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26295</xdr:rowOff>
    </xdr:from>
    <xdr:to>
      <xdr:col>71</xdr:col>
      <xdr:colOff>177800</xdr:colOff>
      <xdr:row>38</xdr:row>
      <xdr:rowOff>99271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69945"/>
          <a:ext cx="889000" cy="24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171297</xdr:rowOff>
    </xdr:from>
    <xdr:to>
      <xdr:col>85</xdr:col>
      <xdr:colOff>177800</xdr:colOff>
      <xdr:row>37</xdr:row>
      <xdr:rowOff>101447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22724</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9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32416</xdr:rowOff>
    </xdr:from>
    <xdr:to>
      <xdr:col>81</xdr:col>
      <xdr:colOff>101600</xdr:colOff>
      <xdr:row>37</xdr:row>
      <xdr:rowOff>134016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150543</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61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101199</xdr:rowOff>
    </xdr:from>
    <xdr:to>
      <xdr:col>76</xdr:col>
      <xdr:colOff>165100</xdr:colOff>
      <xdr:row>36</xdr:row>
      <xdr:rowOff>31349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1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47876</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587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48471</xdr:rowOff>
    </xdr:from>
    <xdr:to>
      <xdr:col>72</xdr:col>
      <xdr:colOff>38100</xdr:colOff>
      <xdr:row>38</xdr:row>
      <xdr:rowOff>150071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6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166597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33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146945</xdr:rowOff>
    </xdr:from>
    <xdr:to>
      <xdr:col>67</xdr:col>
      <xdr:colOff>101600</xdr:colOff>
      <xdr:row>37</xdr:row>
      <xdr:rowOff>77095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93622</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609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62081</xdr:rowOff>
    </xdr:from>
    <xdr:to>
      <xdr:col>85</xdr:col>
      <xdr:colOff>127000</xdr:colOff>
      <xdr:row>56</xdr:row>
      <xdr:rowOff>9017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320381"/>
          <a:ext cx="838200" cy="28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62081</xdr:rowOff>
    </xdr:from>
    <xdr:to>
      <xdr:col>81</xdr:col>
      <xdr:colOff>50800</xdr:colOff>
      <xdr:row>56</xdr:row>
      <xdr:rowOff>125760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320381"/>
          <a:ext cx="889000" cy="40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65444</xdr:rowOff>
    </xdr:from>
    <xdr:to>
      <xdr:col>76</xdr:col>
      <xdr:colOff>114300</xdr:colOff>
      <xdr:row>56</xdr:row>
      <xdr:rowOff>125760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495194"/>
          <a:ext cx="889000" cy="23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65444</xdr:rowOff>
    </xdr:from>
    <xdr:to>
      <xdr:col>71</xdr:col>
      <xdr:colOff>177800</xdr:colOff>
      <xdr:row>56</xdr:row>
      <xdr:rowOff>59168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495194"/>
          <a:ext cx="889000" cy="16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129667</xdr:rowOff>
    </xdr:from>
    <xdr:to>
      <xdr:col>85</xdr:col>
      <xdr:colOff>177800</xdr:colOff>
      <xdr:row>56</xdr:row>
      <xdr:rowOff>59817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5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152544</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1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11281</xdr:rowOff>
    </xdr:from>
    <xdr:to>
      <xdr:col>81</xdr:col>
      <xdr:colOff>101600</xdr:colOff>
      <xdr:row>54</xdr:row>
      <xdr:rowOff>112881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26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129408</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04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74960</xdr:rowOff>
    </xdr:from>
    <xdr:to>
      <xdr:col>76</xdr:col>
      <xdr:colOff>165100</xdr:colOff>
      <xdr:row>57</xdr:row>
      <xdr:rowOff>5110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6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21637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4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14644</xdr:rowOff>
    </xdr:from>
    <xdr:to>
      <xdr:col>72</xdr:col>
      <xdr:colOff>38100</xdr:colOff>
      <xdr:row>55</xdr:row>
      <xdr:rowOff>116244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4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132771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21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8368</xdr:rowOff>
    </xdr:from>
    <xdr:to>
      <xdr:col>67</xdr:col>
      <xdr:colOff>101600</xdr:colOff>
      <xdr:row>56</xdr:row>
      <xdr:rowOff>109968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60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126495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3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44183</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8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26006</xdr:rowOff>
    </xdr:from>
    <xdr:to>
      <xdr:col>81</xdr:col>
      <xdr:colOff>50800</xdr:colOff>
      <xdr:row>79</xdr:row>
      <xdr:rowOff>44183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70556"/>
          <a:ext cx="889000" cy="1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21228</xdr:rowOff>
    </xdr:from>
    <xdr:to>
      <xdr:col>76</xdr:col>
      <xdr:colOff>114300</xdr:colOff>
      <xdr:row>79</xdr:row>
      <xdr:rowOff>26006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94328"/>
          <a:ext cx="889000" cy="17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21228</xdr:rowOff>
    </xdr:from>
    <xdr:to>
      <xdr:col>71</xdr:col>
      <xdr:colOff>177800</xdr:colOff>
      <xdr:row>79</xdr:row>
      <xdr:rowOff>18687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394328"/>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164833</xdr:rowOff>
    </xdr:from>
    <xdr:to>
      <xdr:col>81</xdr:col>
      <xdr:colOff>101600</xdr:colOff>
      <xdr:row>79</xdr:row>
      <xdr:rowOff>94983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86110</xdr:rowOff>
    </xdr:from>
    <xdr:ext cx="313932"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24333" y="13630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146656</xdr:rowOff>
    </xdr:from>
    <xdr:to>
      <xdr:col>76</xdr:col>
      <xdr:colOff>165100</xdr:colOff>
      <xdr:row>79</xdr:row>
      <xdr:rowOff>76806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1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67933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1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141878</xdr:rowOff>
    </xdr:from>
    <xdr:to>
      <xdr:col>72</xdr:col>
      <xdr:colOff>38100</xdr:colOff>
      <xdr:row>78</xdr:row>
      <xdr:rowOff>72028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88555</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11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139337</xdr:rowOff>
    </xdr:from>
    <xdr:to>
      <xdr:col>67</xdr:col>
      <xdr:colOff>101600</xdr:colOff>
      <xdr:row>79</xdr:row>
      <xdr:rowOff>69487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1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60614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6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35899</xdr:rowOff>
    </xdr:from>
    <xdr:to>
      <xdr:col>85</xdr:col>
      <xdr:colOff>127000</xdr:colOff>
      <xdr:row>96</xdr:row>
      <xdr:rowOff>43019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495099"/>
          <a:ext cx="8382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43019</xdr:rowOff>
    </xdr:from>
    <xdr:to>
      <xdr:col>81</xdr:col>
      <xdr:colOff>50800</xdr:colOff>
      <xdr:row>96</xdr:row>
      <xdr:rowOff>63165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02219"/>
          <a:ext cx="889000" cy="2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63165</xdr:rowOff>
    </xdr:from>
    <xdr:to>
      <xdr:col>76</xdr:col>
      <xdr:colOff>114300</xdr:colOff>
      <xdr:row>96</xdr:row>
      <xdr:rowOff>85978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22365"/>
          <a:ext cx="889000" cy="2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85978</xdr:rowOff>
    </xdr:from>
    <xdr:to>
      <xdr:col>71</xdr:col>
      <xdr:colOff>177800</xdr:colOff>
      <xdr:row>96</xdr:row>
      <xdr:rowOff>88650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545178"/>
          <a:ext cx="889000" cy="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156549</xdr:rowOff>
    </xdr:from>
    <xdr:to>
      <xdr:col>85</xdr:col>
      <xdr:colOff>177800</xdr:colOff>
      <xdr:row>96</xdr:row>
      <xdr:rowOff>86699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7976</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29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163669</xdr:rowOff>
    </xdr:from>
    <xdr:to>
      <xdr:col>81</xdr:col>
      <xdr:colOff>101600</xdr:colOff>
      <xdr:row>96</xdr:row>
      <xdr:rowOff>93819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5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110346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22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12365</xdr:rowOff>
    </xdr:from>
    <xdr:to>
      <xdr:col>76</xdr:col>
      <xdr:colOff>165100</xdr:colOff>
      <xdr:row>96</xdr:row>
      <xdr:rowOff>113965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130492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246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35178</xdr:rowOff>
    </xdr:from>
    <xdr:to>
      <xdr:col>72</xdr:col>
      <xdr:colOff>38100</xdr:colOff>
      <xdr:row>96</xdr:row>
      <xdr:rowOff>136778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9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153305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26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37850</xdr:rowOff>
    </xdr:from>
    <xdr:to>
      <xdr:col>67</xdr:col>
      <xdr:colOff>101600</xdr:colOff>
      <xdr:row>96</xdr:row>
      <xdr:rowOff>139450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155977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27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総務費については、地域おこし協力隊事業やふるさと納税事業、有人国境離島地域社会維持推進交付金事業などの増加により、類似団体平均を上回っており、今後も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事業の促進に伴う上昇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衛生費については、ごみ処理施設整備などにより、類似団体平均を上回っている。今後も焼却施設や埋立処分地の整備などが予定されていることから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、同水準による推移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が見込まれる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観光費については、滞在型観光促進事業への助成や、各観光施設のインバウンド対応に要する施設改修費などの増加により、類似団体平均を上回っている。今後も事業の促進に伴う上昇が見込まれる。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土木費については、港湾整備事業や公営住宅長寿命化工事などにより、類似団体平均を上回っている。今後も継続して整備事業が予定されていることから、同水準による推移が見込まれる。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消防費については、防災避難所やシェルター避難路などの緊急防災対策事業により、類似団体平均を上回っており、今後も継続して整備事業が予定されていることから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、同水準による推移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教育費については、小</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・中学校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施設の改修などにより、類似団体平均を上回っている。今後も継続して整備事業が予定されていることから、同水準による推移が見込まれる。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公債費については、起債発行額が増加傾向にあり、類似団体平均を上回っている。今後においても起債発行事業が継続することから、計画的な起債発行により健全な財政運営を図る。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北海道礼文町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以来の黒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地方創生事業などに対する繰入金の増加により、減少傾向にあったが、ふるさと納税寄附金などによ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657657626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る積立金の増により回復に努めている。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北海道礼文町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実質収支額及び余剰額について、特別会計及び法非適用企業会計においては、昨年に比べ数値の増減はあるものの、各会計とも黒字決算となっている。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81</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83</v>
      </c>
      <c r="C3" s="402"/>
      <c r="D3" s="402"/>
      <c r="E3" s="403"/>
      <c r="F3" s="403"/>
      <c r="G3" s="403"/>
      <c r="H3" s="403"/>
      <c r="I3" s="403"/>
      <c r="J3" s="403"/>
      <c r="K3" s="403"/>
      <c r="L3" s="403" t="s">
        <v>84</v>
      </c>
      <c r="M3" s="403"/>
      <c r="N3" s="403"/>
      <c r="O3" s="403"/>
      <c r="P3" s="403"/>
      <c r="Q3" s="403"/>
      <c r="R3" s="410"/>
      <c r="S3" s="410"/>
      <c r="T3" s="410"/>
      <c r="U3" s="410"/>
      <c r="V3" s="411"/>
      <c r="W3" s="385" t="s">
        <v>85</v>
      </c>
      <c r="X3" s="386"/>
      <c r="Y3" s="386"/>
      <c r="Z3" s="386"/>
      <c r="AA3" s="386"/>
      <c r="AB3" s="402"/>
      <c r="AC3" s="410" t="s">
        <v>86</v>
      </c>
      <c r="AD3" s="386"/>
      <c r="AE3" s="386"/>
      <c r="AF3" s="386"/>
      <c r="AG3" s="386"/>
      <c r="AH3" s="386"/>
      <c r="AI3" s="386"/>
      <c r="AJ3" s="386"/>
      <c r="AK3" s="386"/>
      <c r="AL3" s="387"/>
      <c r="AM3" s="385" t="s">
        <v>87</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88</v>
      </c>
      <c r="BO3" s="386"/>
      <c r="BP3" s="386"/>
      <c r="BQ3" s="386"/>
      <c r="BR3" s="386"/>
      <c r="BS3" s="386"/>
      <c r="BT3" s="386"/>
      <c r="BU3" s="387"/>
      <c r="BV3" s="385" t="s">
        <v>89</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90</v>
      </c>
      <c r="CU3" s="386"/>
      <c r="CV3" s="386"/>
      <c r="CW3" s="386"/>
      <c r="CX3" s="386"/>
      <c r="CY3" s="386"/>
      <c r="CZ3" s="386"/>
      <c r="DA3" s="387"/>
      <c r="DB3" s="385" t="s">
        <v>91</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92</v>
      </c>
      <c r="AZ4" s="389"/>
      <c r="BA4" s="389"/>
      <c r="BB4" s="389"/>
      <c r="BC4" s="389"/>
      <c r="BD4" s="389"/>
      <c r="BE4" s="389"/>
      <c r="BF4" s="389"/>
      <c r="BG4" s="389"/>
      <c r="BH4" s="389"/>
      <c r="BI4" s="389"/>
      <c r="BJ4" s="389"/>
      <c r="BK4" s="389"/>
      <c r="BL4" s="389"/>
      <c r="BM4" s="390"/>
      <c r="BN4" s="391">
        <v>5531671</v>
      </c>
      <c r="BO4" s="392"/>
      <c r="BP4" s="392"/>
      <c r="BQ4" s="392"/>
      <c r="BR4" s="392"/>
      <c r="BS4" s="392"/>
      <c r="BT4" s="392"/>
      <c r="BU4" s="393"/>
      <c r="BV4" s="391">
        <v>5297938</v>
      </c>
      <c r="BW4" s="392"/>
      <c r="BX4" s="392"/>
      <c r="BY4" s="392"/>
      <c r="BZ4" s="392"/>
      <c r="CA4" s="392"/>
      <c r="CB4" s="392"/>
      <c r="CC4" s="393"/>
      <c r="CD4" s="394" t="s">
        <v>93</v>
      </c>
      <c r="CE4" s="395"/>
      <c r="CF4" s="395"/>
      <c r="CG4" s="395"/>
      <c r="CH4" s="395"/>
      <c r="CI4" s="395"/>
      <c r="CJ4" s="395"/>
      <c r="CK4" s="395"/>
      <c r="CL4" s="395"/>
      <c r="CM4" s="395"/>
      <c r="CN4" s="395"/>
      <c r="CO4" s="395"/>
      <c r="CP4" s="395"/>
      <c r="CQ4" s="395"/>
      <c r="CR4" s="395"/>
      <c r="CS4" s="396"/>
      <c r="CT4" s="397">
        <v>3.5</v>
      </c>
      <c r="CU4" s="398"/>
      <c r="CV4" s="398"/>
      <c r="CW4" s="398"/>
      <c r="CX4" s="398"/>
      <c r="CY4" s="398"/>
      <c r="CZ4" s="398"/>
      <c r="DA4" s="399"/>
      <c r="DB4" s="397">
        <v>3.4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1" t="s">
        <v>94</v>
      </c>
      <c r="AN5" s="452"/>
      <c r="AO5" s="452"/>
      <c r="AP5" s="452"/>
      <c r="AQ5" s="452"/>
      <c r="AR5" s="452"/>
      <c r="AS5" s="452"/>
      <c r="AT5" s="453"/>
      <c r="AU5" s="454" t="s">
        <v>95</v>
      </c>
      <c r="AV5" s="455"/>
      <c r="AW5" s="455"/>
      <c r="AX5" s="455"/>
      <c r="AY5" s="456" t="s">
        <v>96</v>
      </c>
      <c r="AZ5" s="457"/>
      <c r="BA5" s="457"/>
      <c r="BB5" s="457"/>
      <c r="BC5" s="457"/>
      <c r="BD5" s="457"/>
      <c r="BE5" s="457"/>
      <c r="BF5" s="457"/>
      <c r="BG5" s="457"/>
      <c r="BH5" s="457"/>
      <c r="BI5" s="457"/>
      <c r="BJ5" s="457"/>
      <c r="BK5" s="457"/>
      <c r="BL5" s="457"/>
      <c r="BM5" s="458"/>
      <c r="BN5" s="459">
        <v>5444645</v>
      </c>
      <c r="BO5" s="460"/>
      <c r="BP5" s="460"/>
      <c r="BQ5" s="460"/>
      <c r="BR5" s="460"/>
      <c r="BS5" s="460"/>
      <c r="BT5" s="460"/>
      <c r="BU5" s="461"/>
      <c r="BV5" s="459">
        <v>5210969</v>
      </c>
      <c r="BW5" s="460"/>
      <c r="BX5" s="460"/>
      <c r="BY5" s="460"/>
      <c r="BZ5" s="460"/>
      <c r="CA5" s="460"/>
      <c r="CB5" s="460"/>
      <c r="CC5" s="461"/>
      <c r="CD5" s="462" t="s">
        <v>97</v>
      </c>
      <c r="CE5" s="463"/>
      <c r="CF5" s="463"/>
      <c r="CG5" s="463"/>
      <c r="CH5" s="463"/>
      <c r="CI5" s="463"/>
      <c r="CJ5" s="463"/>
      <c r="CK5" s="463"/>
      <c r="CL5" s="463"/>
      <c r="CM5" s="463"/>
      <c r="CN5" s="463"/>
      <c r="CO5" s="463"/>
      <c r="CP5" s="463"/>
      <c r="CQ5" s="463"/>
      <c r="CR5" s="463"/>
      <c r="CS5" s="464"/>
      <c r="CT5" s="425">
        <v>73.2</v>
      </c>
      <c r="CU5" s="426"/>
      <c r="CV5" s="426"/>
      <c r="CW5" s="426"/>
      <c r="CX5" s="426"/>
      <c r="CY5" s="426"/>
      <c r="CZ5" s="426"/>
      <c r="DA5" s="427"/>
      <c r="DB5" s="425">
        <v>73</v>
      </c>
      <c r="DC5" s="426"/>
      <c r="DD5" s="426"/>
      <c r="DE5" s="426"/>
      <c r="DF5" s="426"/>
      <c r="DG5" s="426"/>
      <c r="DH5" s="426"/>
      <c r="DI5" s="427"/>
      <c r="DJ5" s="185"/>
      <c r="DK5" s="185"/>
      <c r="DL5" s="185"/>
      <c r="DM5" s="185"/>
      <c r="DN5" s="185"/>
      <c r="DO5" s="185"/>
    </row>
    <row r="6" spans="1:119" ht="18.75" customHeight="1" x14ac:dyDescent="0.15">
      <c r="A6" s="186"/>
      <c r="B6" s="428" t="s">
        <v>98</v>
      </c>
      <c r="C6" s="429"/>
      <c r="D6" s="429"/>
      <c r="E6" s="430"/>
      <c r="F6" s="430"/>
      <c r="G6" s="430"/>
      <c r="H6" s="430"/>
      <c r="I6" s="430"/>
      <c r="J6" s="430"/>
      <c r="K6" s="430"/>
      <c r="L6" s="430" t="s">
        <v>99</v>
      </c>
      <c r="M6" s="430"/>
      <c r="N6" s="430"/>
      <c r="O6" s="430"/>
      <c r="P6" s="430"/>
      <c r="Q6" s="430"/>
      <c r="R6" s="434"/>
      <c r="S6" s="434"/>
      <c r="T6" s="434"/>
      <c r="U6" s="434"/>
      <c r="V6" s="435"/>
      <c r="W6" s="438" t="s">
        <v>100</v>
      </c>
      <c r="X6" s="439"/>
      <c r="Y6" s="439"/>
      <c r="Z6" s="439"/>
      <c r="AA6" s="439"/>
      <c r="AB6" s="429"/>
      <c r="AC6" s="442" t="s">
        <v>101</v>
      </c>
      <c r="AD6" s="443"/>
      <c r="AE6" s="443"/>
      <c r="AF6" s="443"/>
      <c r="AG6" s="443"/>
      <c r="AH6" s="443"/>
      <c r="AI6" s="443"/>
      <c r="AJ6" s="443"/>
      <c r="AK6" s="443"/>
      <c r="AL6" s="444"/>
      <c r="AM6" s="451" t="s">
        <v>102</v>
      </c>
      <c r="AN6" s="452"/>
      <c r="AO6" s="452"/>
      <c r="AP6" s="452"/>
      <c r="AQ6" s="452"/>
      <c r="AR6" s="452"/>
      <c r="AS6" s="452"/>
      <c r="AT6" s="453"/>
      <c r="AU6" s="454" t="s">
        <v>103</v>
      </c>
      <c r="AV6" s="455"/>
      <c r="AW6" s="455"/>
      <c r="AX6" s="455"/>
      <c r="AY6" s="456" t="s">
        <v>104</v>
      </c>
      <c r="AZ6" s="457"/>
      <c r="BA6" s="457"/>
      <c r="BB6" s="457"/>
      <c r="BC6" s="457"/>
      <c r="BD6" s="457"/>
      <c r="BE6" s="457"/>
      <c r="BF6" s="457"/>
      <c r="BG6" s="457"/>
      <c r="BH6" s="457"/>
      <c r="BI6" s="457"/>
      <c r="BJ6" s="457"/>
      <c r="BK6" s="457"/>
      <c r="BL6" s="457"/>
      <c r="BM6" s="458"/>
      <c r="BN6" s="459">
        <v>87026</v>
      </c>
      <c r="BO6" s="460"/>
      <c r="BP6" s="460"/>
      <c r="BQ6" s="460"/>
      <c r="BR6" s="460"/>
      <c r="BS6" s="460"/>
      <c r="BT6" s="460"/>
      <c r="BU6" s="461"/>
      <c r="BV6" s="459">
        <v>86969</v>
      </c>
      <c r="BW6" s="460"/>
      <c r="BX6" s="460"/>
      <c r="BY6" s="460"/>
      <c r="BZ6" s="460"/>
      <c r="CA6" s="460"/>
      <c r="CB6" s="460"/>
      <c r="CC6" s="461"/>
      <c r="CD6" s="462" t="s">
        <v>105</v>
      </c>
      <c r="CE6" s="463"/>
      <c r="CF6" s="463"/>
      <c r="CG6" s="463"/>
      <c r="CH6" s="463"/>
      <c r="CI6" s="463"/>
      <c r="CJ6" s="463"/>
      <c r="CK6" s="463"/>
      <c r="CL6" s="463"/>
      <c r="CM6" s="463"/>
      <c r="CN6" s="463"/>
      <c r="CO6" s="463"/>
      <c r="CP6" s="463"/>
      <c r="CQ6" s="463"/>
      <c r="CR6" s="463"/>
      <c r="CS6" s="464"/>
      <c r="CT6" s="465">
        <v>76</v>
      </c>
      <c r="CU6" s="466"/>
      <c r="CV6" s="466"/>
      <c r="CW6" s="466"/>
      <c r="CX6" s="466"/>
      <c r="CY6" s="466"/>
      <c r="CZ6" s="466"/>
      <c r="DA6" s="467"/>
      <c r="DB6" s="465">
        <v>75.900000000000006</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45"/>
      <c r="AD7" s="446"/>
      <c r="AE7" s="446"/>
      <c r="AF7" s="446"/>
      <c r="AG7" s="446"/>
      <c r="AH7" s="446"/>
      <c r="AI7" s="446"/>
      <c r="AJ7" s="446"/>
      <c r="AK7" s="446"/>
      <c r="AL7" s="447"/>
      <c r="AM7" s="451" t="s">
        <v>106</v>
      </c>
      <c r="AN7" s="452"/>
      <c r="AO7" s="452"/>
      <c r="AP7" s="452"/>
      <c r="AQ7" s="452"/>
      <c r="AR7" s="452"/>
      <c r="AS7" s="452"/>
      <c r="AT7" s="453"/>
      <c r="AU7" s="454" t="s">
        <v>107</v>
      </c>
      <c r="AV7" s="455"/>
      <c r="AW7" s="455"/>
      <c r="AX7" s="455"/>
      <c r="AY7" s="456" t="s">
        <v>108</v>
      </c>
      <c r="AZ7" s="457"/>
      <c r="BA7" s="457"/>
      <c r="BB7" s="457"/>
      <c r="BC7" s="457"/>
      <c r="BD7" s="457"/>
      <c r="BE7" s="457"/>
      <c r="BF7" s="457"/>
      <c r="BG7" s="457"/>
      <c r="BH7" s="457"/>
      <c r="BI7" s="457"/>
      <c r="BJ7" s="457"/>
      <c r="BK7" s="457"/>
      <c r="BL7" s="457"/>
      <c r="BM7" s="458"/>
      <c r="BN7" s="459">
        <v>121</v>
      </c>
      <c r="BO7" s="460"/>
      <c r="BP7" s="460"/>
      <c r="BQ7" s="460"/>
      <c r="BR7" s="460"/>
      <c r="BS7" s="460"/>
      <c r="BT7" s="460"/>
      <c r="BU7" s="461"/>
      <c r="BV7" s="459">
        <v>4186</v>
      </c>
      <c r="BW7" s="460"/>
      <c r="BX7" s="460"/>
      <c r="BY7" s="460"/>
      <c r="BZ7" s="460"/>
      <c r="CA7" s="460"/>
      <c r="CB7" s="460"/>
      <c r="CC7" s="461"/>
      <c r="CD7" s="462" t="s">
        <v>109</v>
      </c>
      <c r="CE7" s="463"/>
      <c r="CF7" s="463"/>
      <c r="CG7" s="463"/>
      <c r="CH7" s="463"/>
      <c r="CI7" s="463"/>
      <c r="CJ7" s="463"/>
      <c r="CK7" s="463"/>
      <c r="CL7" s="463"/>
      <c r="CM7" s="463"/>
      <c r="CN7" s="463"/>
      <c r="CO7" s="463"/>
      <c r="CP7" s="463"/>
      <c r="CQ7" s="463"/>
      <c r="CR7" s="463"/>
      <c r="CS7" s="464"/>
      <c r="CT7" s="459">
        <v>2466221</v>
      </c>
      <c r="CU7" s="460"/>
      <c r="CV7" s="460"/>
      <c r="CW7" s="460"/>
      <c r="CX7" s="460"/>
      <c r="CY7" s="460"/>
      <c r="CZ7" s="460"/>
      <c r="DA7" s="461"/>
      <c r="DB7" s="459">
        <v>2434029</v>
      </c>
      <c r="DC7" s="460"/>
      <c r="DD7" s="460"/>
      <c r="DE7" s="460"/>
      <c r="DF7" s="460"/>
      <c r="DG7" s="460"/>
      <c r="DH7" s="460"/>
      <c r="DI7" s="461"/>
      <c r="DJ7" s="185"/>
      <c r="DK7" s="185"/>
      <c r="DL7" s="185"/>
      <c r="DM7" s="185"/>
      <c r="DN7" s="185"/>
      <c r="DO7" s="185"/>
    </row>
    <row r="8" spans="1:119" ht="18.75" customHeight="1" thickBot="1" x14ac:dyDescent="0.2">
      <c r="A8" s="186"/>
      <c r="B8" s="431"/>
      <c r="C8" s="432"/>
      <c r="D8" s="432"/>
      <c r="E8" s="433"/>
      <c r="F8" s="433"/>
      <c r="G8" s="433"/>
      <c r="H8" s="433"/>
      <c r="I8" s="433"/>
      <c r="J8" s="433"/>
      <c r="K8" s="433"/>
      <c r="L8" s="433"/>
      <c r="M8" s="433"/>
      <c r="N8" s="433"/>
      <c r="O8" s="433"/>
      <c r="P8" s="433"/>
      <c r="Q8" s="433"/>
      <c r="R8" s="436"/>
      <c r="S8" s="436"/>
      <c r="T8" s="436"/>
      <c r="U8" s="436"/>
      <c r="V8" s="437"/>
      <c r="W8" s="440"/>
      <c r="X8" s="441"/>
      <c r="Y8" s="441"/>
      <c r="Z8" s="441"/>
      <c r="AA8" s="441"/>
      <c r="AB8" s="432"/>
      <c r="AC8" s="448"/>
      <c r="AD8" s="449"/>
      <c r="AE8" s="449"/>
      <c r="AF8" s="449"/>
      <c r="AG8" s="449"/>
      <c r="AH8" s="449"/>
      <c r="AI8" s="449"/>
      <c r="AJ8" s="449"/>
      <c r="AK8" s="449"/>
      <c r="AL8" s="450"/>
      <c r="AM8" s="451" t="s">
        <v>110</v>
      </c>
      <c r="AN8" s="452"/>
      <c r="AO8" s="452"/>
      <c r="AP8" s="452"/>
      <c r="AQ8" s="452"/>
      <c r="AR8" s="452"/>
      <c r="AS8" s="452"/>
      <c r="AT8" s="453"/>
      <c r="AU8" s="454" t="s">
        <v>103</v>
      </c>
      <c r="AV8" s="455"/>
      <c r="AW8" s="455"/>
      <c r="AX8" s="455"/>
      <c r="AY8" s="456" t="s">
        <v>111</v>
      </c>
      <c r="AZ8" s="457"/>
      <c r="BA8" s="457"/>
      <c r="BB8" s="457"/>
      <c r="BC8" s="457"/>
      <c r="BD8" s="457"/>
      <c r="BE8" s="457"/>
      <c r="BF8" s="457"/>
      <c r="BG8" s="457"/>
      <c r="BH8" s="457"/>
      <c r="BI8" s="457"/>
      <c r="BJ8" s="457"/>
      <c r="BK8" s="457"/>
      <c r="BL8" s="457"/>
      <c r="BM8" s="458"/>
      <c r="BN8" s="459">
        <v>86905</v>
      </c>
      <c r="BO8" s="460"/>
      <c r="BP8" s="460"/>
      <c r="BQ8" s="460"/>
      <c r="BR8" s="460"/>
      <c r="BS8" s="460"/>
      <c r="BT8" s="460"/>
      <c r="BU8" s="461"/>
      <c r="BV8" s="459">
        <v>82783</v>
      </c>
      <c r="BW8" s="460"/>
      <c r="BX8" s="460"/>
      <c r="BY8" s="460"/>
      <c r="BZ8" s="460"/>
      <c r="CA8" s="460"/>
      <c r="CB8" s="460"/>
      <c r="CC8" s="461"/>
      <c r="CD8" s="462" t="s">
        <v>112</v>
      </c>
      <c r="CE8" s="463"/>
      <c r="CF8" s="463"/>
      <c r="CG8" s="463"/>
      <c r="CH8" s="463"/>
      <c r="CI8" s="463"/>
      <c r="CJ8" s="463"/>
      <c r="CK8" s="463"/>
      <c r="CL8" s="463"/>
      <c r="CM8" s="463"/>
      <c r="CN8" s="463"/>
      <c r="CO8" s="463"/>
      <c r="CP8" s="463"/>
      <c r="CQ8" s="463"/>
      <c r="CR8" s="463"/>
      <c r="CS8" s="464"/>
      <c r="CT8" s="468">
        <v>0.14000000000000001</v>
      </c>
      <c r="CU8" s="469"/>
      <c r="CV8" s="469"/>
      <c r="CW8" s="469"/>
      <c r="CX8" s="469"/>
      <c r="CY8" s="469"/>
      <c r="CZ8" s="469"/>
      <c r="DA8" s="470"/>
      <c r="DB8" s="468">
        <v>0.13</v>
      </c>
      <c r="DC8" s="469"/>
      <c r="DD8" s="469"/>
      <c r="DE8" s="469"/>
      <c r="DF8" s="469"/>
      <c r="DG8" s="469"/>
      <c r="DH8" s="469"/>
      <c r="DI8" s="470"/>
      <c r="DJ8" s="185"/>
      <c r="DK8" s="185"/>
      <c r="DL8" s="185"/>
      <c r="DM8" s="185"/>
      <c r="DN8" s="185"/>
      <c r="DO8" s="185"/>
    </row>
    <row r="9" spans="1:119" ht="18.75" customHeight="1" thickBot="1" x14ac:dyDescent="0.2">
      <c r="A9" s="186"/>
      <c r="B9" s="422" t="s">
        <v>113</v>
      </c>
      <c r="C9" s="423"/>
      <c r="D9" s="423"/>
      <c r="E9" s="423"/>
      <c r="F9" s="423"/>
      <c r="G9" s="423"/>
      <c r="H9" s="423"/>
      <c r="I9" s="423"/>
      <c r="J9" s="423"/>
      <c r="K9" s="471"/>
      <c r="L9" s="472" t="s">
        <v>114</v>
      </c>
      <c r="M9" s="473"/>
      <c r="N9" s="473"/>
      <c r="O9" s="473"/>
      <c r="P9" s="473"/>
      <c r="Q9" s="474"/>
      <c r="R9" s="475">
        <v>2773</v>
      </c>
      <c r="S9" s="476"/>
      <c r="T9" s="476"/>
      <c r="U9" s="476"/>
      <c r="V9" s="477"/>
      <c r="W9" s="385" t="s">
        <v>115</v>
      </c>
      <c r="X9" s="386"/>
      <c r="Y9" s="386"/>
      <c r="Z9" s="386"/>
      <c r="AA9" s="386"/>
      <c r="AB9" s="386"/>
      <c r="AC9" s="386"/>
      <c r="AD9" s="386"/>
      <c r="AE9" s="386"/>
      <c r="AF9" s="386"/>
      <c r="AG9" s="386"/>
      <c r="AH9" s="386"/>
      <c r="AI9" s="386"/>
      <c r="AJ9" s="386"/>
      <c r="AK9" s="386"/>
      <c r="AL9" s="387"/>
      <c r="AM9" s="451" t="s">
        <v>116</v>
      </c>
      <c r="AN9" s="452"/>
      <c r="AO9" s="452"/>
      <c r="AP9" s="452"/>
      <c r="AQ9" s="452"/>
      <c r="AR9" s="452"/>
      <c r="AS9" s="452"/>
      <c r="AT9" s="453"/>
      <c r="AU9" s="454" t="s">
        <v>117</v>
      </c>
      <c r="AV9" s="455"/>
      <c r="AW9" s="455"/>
      <c r="AX9" s="455"/>
      <c r="AY9" s="456" t="s">
        <v>118</v>
      </c>
      <c r="AZ9" s="457"/>
      <c r="BA9" s="457"/>
      <c r="BB9" s="457"/>
      <c r="BC9" s="457"/>
      <c r="BD9" s="457"/>
      <c r="BE9" s="457"/>
      <c r="BF9" s="457"/>
      <c r="BG9" s="457"/>
      <c r="BH9" s="457"/>
      <c r="BI9" s="457"/>
      <c r="BJ9" s="457"/>
      <c r="BK9" s="457"/>
      <c r="BL9" s="457"/>
      <c r="BM9" s="458"/>
      <c r="BN9" s="459">
        <v>4122</v>
      </c>
      <c r="BO9" s="460"/>
      <c r="BP9" s="460"/>
      <c r="BQ9" s="460"/>
      <c r="BR9" s="460"/>
      <c r="BS9" s="460"/>
      <c r="BT9" s="460"/>
      <c r="BU9" s="461"/>
      <c r="BV9" s="459">
        <v>11211</v>
      </c>
      <c r="BW9" s="460"/>
      <c r="BX9" s="460"/>
      <c r="BY9" s="460"/>
      <c r="BZ9" s="460"/>
      <c r="CA9" s="460"/>
      <c r="CB9" s="460"/>
      <c r="CC9" s="461"/>
      <c r="CD9" s="462" t="s">
        <v>119</v>
      </c>
      <c r="CE9" s="463"/>
      <c r="CF9" s="463"/>
      <c r="CG9" s="463"/>
      <c r="CH9" s="463"/>
      <c r="CI9" s="463"/>
      <c r="CJ9" s="463"/>
      <c r="CK9" s="463"/>
      <c r="CL9" s="463"/>
      <c r="CM9" s="463"/>
      <c r="CN9" s="463"/>
      <c r="CO9" s="463"/>
      <c r="CP9" s="463"/>
      <c r="CQ9" s="463"/>
      <c r="CR9" s="463"/>
      <c r="CS9" s="464"/>
      <c r="CT9" s="425">
        <v>21.7</v>
      </c>
      <c r="CU9" s="426"/>
      <c r="CV9" s="426"/>
      <c r="CW9" s="426"/>
      <c r="CX9" s="426"/>
      <c r="CY9" s="426"/>
      <c r="CZ9" s="426"/>
      <c r="DA9" s="427"/>
      <c r="DB9" s="425">
        <v>20.7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120</v>
      </c>
      <c r="M10" s="452"/>
      <c r="N10" s="452"/>
      <c r="O10" s="452"/>
      <c r="P10" s="452"/>
      <c r="Q10" s="453"/>
      <c r="R10" s="479">
        <v>3078</v>
      </c>
      <c r="S10" s="480"/>
      <c r="T10" s="480"/>
      <c r="U10" s="480"/>
      <c r="V10" s="481"/>
      <c r="W10" s="416"/>
      <c r="X10" s="417"/>
      <c r="Y10" s="417"/>
      <c r="Z10" s="417"/>
      <c r="AA10" s="417"/>
      <c r="AB10" s="417"/>
      <c r="AC10" s="417"/>
      <c r="AD10" s="417"/>
      <c r="AE10" s="417"/>
      <c r="AF10" s="417"/>
      <c r="AG10" s="417"/>
      <c r="AH10" s="417"/>
      <c r="AI10" s="417"/>
      <c r="AJ10" s="417"/>
      <c r="AK10" s="417"/>
      <c r="AL10" s="420"/>
      <c r="AM10" s="451" t="s">
        <v>121</v>
      </c>
      <c r="AN10" s="452"/>
      <c r="AO10" s="452"/>
      <c r="AP10" s="452"/>
      <c r="AQ10" s="452"/>
      <c r="AR10" s="452"/>
      <c r="AS10" s="452"/>
      <c r="AT10" s="453"/>
      <c r="AU10" s="454" t="s">
        <v>122</v>
      </c>
      <c r="AV10" s="455"/>
      <c r="AW10" s="455"/>
      <c r="AX10" s="455"/>
      <c r="AY10" s="456" t="s">
        <v>123</v>
      </c>
      <c r="AZ10" s="457"/>
      <c r="BA10" s="457"/>
      <c r="BB10" s="457"/>
      <c r="BC10" s="457"/>
      <c r="BD10" s="457"/>
      <c r="BE10" s="457"/>
      <c r="BF10" s="457"/>
      <c r="BG10" s="457"/>
      <c r="BH10" s="457"/>
      <c r="BI10" s="457"/>
      <c r="BJ10" s="457"/>
      <c r="BK10" s="457"/>
      <c r="BL10" s="457"/>
      <c r="BM10" s="458"/>
      <c r="BN10" s="459">
        <v>240764</v>
      </c>
      <c r="BO10" s="460"/>
      <c r="BP10" s="460"/>
      <c r="BQ10" s="460"/>
      <c r="BR10" s="460"/>
      <c r="BS10" s="460"/>
      <c r="BT10" s="460"/>
      <c r="BU10" s="461"/>
      <c r="BV10" s="459">
        <v>124458</v>
      </c>
      <c r="BW10" s="460"/>
      <c r="BX10" s="460"/>
      <c r="BY10" s="460"/>
      <c r="BZ10" s="460"/>
      <c r="CA10" s="460"/>
      <c r="CB10" s="460"/>
      <c r="CC10" s="461"/>
      <c r="CD10" s="190" t="s">
        <v>124</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125</v>
      </c>
      <c r="M11" s="483"/>
      <c r="N11" s="483"/>
      <c r="O11" s="483"/>
      <c r="P11" s="483"/>
      <c r="Q11" s="484"/>
      <c r="R11" s="485" t="s">
        <v>126</v>
      </c>
      <c r="S11" s="486"/>
      <c r="T11" s="486"/>
      <c r="U11" s="486"/>
      <c r="V11" s="487"/>
      <c r="W11" s="416"/>
      <c r="X11" s="417"/>
      <c r="Y11" s="417"/>
      <c r="Z11" s="417"/>
      <c r="AA11" s="417"/>
      <c r="AB11" s="417"/>
      <c r="AC11" s="417"/>
      <c r="AD11" s="417"/>
      <c r="AE11" s="417"/>
      <c r="AF11" s="417"/>
      <c r="AG11" s="417"/>
      <c r="AH11" s="417"/>
      <c r="AI11" s="417"/>
      <c r="AJ11" s="417"/>
      <c r="AK11" s="417"/>
      <c r="AL11" s="420"/>
      <c r="AM11" s="451" t="s">
        <v>127</v>
      </c>
      <c r="AN11" s="452"/>
      <c r="AO11" s="452"/>
      <c r="AP11" s="452"/>
      <c r="AQ11" s="452"/>
      <c r="AR11" s="452"/>
      <c r="AS11" s="452"/>
      <c r="AT11" s="453"/>
      <c r="AU11" s="454" t="s">
        <v>95</v>
      </c>
      <c r="AV11" s="455"/>
      <c r="AW11" s="455"/>
      <c r="AX11" s="455"/>
      <c r="AY11" s="456" t="s">
        <v>128</v>
      </c>
      <c r="AZ11" s="457"/>
      <c r="BA11" s="457"/>
      <c r="BB11" s="457"/>
      <c r="BC11" s="457"/>
      <c r="BD11" s="457"/>
      <c r="BE11" s="457"/>
      <c r="BF11" s="457"/>
      <c r="BG11" s="457"/>
      <c r="BH11" s="457"/>
      <c r="BI11" s="457"/>
      <c r="BJ11" s="457"/>
      <c r="BK11" s="457"/>
      <c r="BL11" s="457"/>
      <c r="BM11" s="458"/>
      <c r="BN11" s="459">
        <v>0</v>
      </c>
      <c r="BO11" s="460"/>
      <c r="BP11" s="460"/>
      <c r="BQ11" s="460"/>
      <c r="BR11" s="460"/>
      <c r="BS11" s="460"/>
      <c r="BT11" s="460"/>
      <c r="BU11" s="461"/>
      <c r="BV11" s="459">
        <v>0</v>
      </c>
      <c r="BW11" s="460"/>
      <c r="BX11" s="460"/>
      <c r="BY11" s="460"/>
      <c r="BZ11" s="460"/>
      <c r="CA11" s="460"/>
      <c r="CB11" s="460"/>
      <c r="CC11" s="461"/>
      <c r="CD11" s="462" t="s">
        <v>129</v>
      </c>
      <c r="CE11" s="463"/>
      <c r="CF11" s="463"/>
      <c r="CG11" s="463"/>
      <c r="CH11" s="463"/>
      <c r="CI11" s="463"/>
      <c r="CJ11" s="463"/>
      <c r="CK11" s="463"/>
      <c r="CL11" s="463"/>
      <c r="CM11" s="463"/>
      <c r="CN11" s="463"/>
      <c r="CO11" s="463"/>
      <c r="CP11" s="463"/>
      <c r="CQ11" s="463"/>
      <c r="CR11" s="463"/>
      <c r="CS11" s="464"/>
      <c r="CT11" s="468" t="s">
        <v>130</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x14ac:dyDescent="0.15">
      <c r="A12" s="186"/>
      <c r="B12" s="488" t="s">
        <v>131</v>
      </c>
      <c r="C12" s="489"/>
      <c r="D12" s="489"/>
      <c r="E12" s="489"/>
      <c r="F12" s="489"/>
      <c r="G12" s="489"/>
      <c r="H12" s="489"/>
      <c r="I12" s="489"/>
      <c r="J12" s="489"/>
      <c r="K12" s="490"/>
      <c r="L12" s="497" t="s">
        <v>132</v>
      </c>
      <c r="M12" s="498"/>
      <c r="N12" s="498"/>
      <c r="O12" s="498"/>
      <c r="P12" s="498"/>
      <c r="Q12" s="499"/>
      <c r="R12" s="500">
        <v>2526</v>
      </c>
      <c r="S12" s="501"/>
      <c r="T12" s="501"/>
      <c r="U12" s="501"/>
      <c r="V12" s="502"/>
      <c r="W12" s="503" t="s">
        <v>1</v>
      </c>
      <c r="X12" s="455"/>
      <c r="Y12" s="455"/>
      <c r="Z12" s="455"/>
      <c r="AA12" s="455"/>
      <c r="AB12" s="504"/>
      <c r="AC12" s="454" t="s">
        <v>133</v>
      </c>
      <c r="AD12" s="455"/>
      <c r="AE12" s="455"/>
      <c r="AF12" s="455"/>
      <c r="AG12" s="504"/>
      <c r="AH12" s="454" t="s">
        <v>134</v>
      </c>
      <c r="AI12" s="455"/>
      <c r="AJ12" s="455"/>
      <c r="AK12" s="455"/>
      <c r="AL12" s="505"/>
      <c r="AM12" s="451" t="s">
        <v>135</v>
      </c>
      <c r="AN12" s="452"/>
      <c r="AO12" s="452"/>
      <c r="AP12" s="452"/>
      <c r="AQ12" s="452"/>
      <c r="AR12" s="452"/>
      <c r="AS12" s="452"/>
      <c r="AT12" s="453"/>
      <c r="AU12" s="454" t="s">
        <v>136</v>
      </c>
      <c r="AV12" s="455"/>
      <c r="AW12" s="455"/>
      <c r="AX12" s="455"/>
      <c r="AY12" s="456" t="s">
        <v>137</v>
      </c>
      <c r="AZ12" s="457"/>
      <c r="BA12" s="457"/>
      <c r="BB12" s="457"/>
      <c r="BC12" s="457"/>
      <c r="BD12" s="457"/>
      <c r="BE12" s="457"/>
      <c r="BF12" s="457"/>
      <c r="BG12" s="457"/>
      <c r="BH12" s="457"/>
      <c r="BI12" s="457"/>
      <c r="BJ12" s="457"/>
      <c r="BK12" s="457"/>
      <c r="BL12" s="457"/>
      <c r="BM12" s="458"/>
      <c r="BN12" s="459">
        <v>119645</v>
      </c>
      <c r="BO12" s="460"/>
      <c r="BP12" s="460"/>
      <c r="BQ12" s="460"/>
      <c r="BR12" s="460"/>
      <c r="BS12" s="460"/>
      <c r="BT12" s="460"/>
      <c r="BU12" s="461"/>
      <c r="BV12" s="459">
        <v>236358</v>
      </c>
      <c r="BW12" s="460"/>
      <c r="BX12" s="460"/>
      <c r="BY12" s="460"/>
      <c r="BZ12" s="460"/>
      <c r="CA12" s="460"/>
      <c r="CB12" s="460"/>
      <c r="CC12" s="461"/>
      <c r="CD12" s="462" t="s">
        <v>138</v>
      </c>
      <c r="CE12" s="463"/>
      <c r="CF12" s="463"/>
      <c r="CG12" s="463"/>
      <c r="CH12" s="463"/>
      <c r="CI12" s="463"/>
      <c r="CJ12" s="463"/>
      <c r="CK12" s="463"/>
      <c r="CL12" s="463"/>
      <c r="CM12" s="463"/>
      <c r="CN12" s="463"/>
      <c r="CO12" s="463"/>
      <c r="CP12" s="463"/>
      <c r="CQ12" s="463"/>
      <c r="CR12" s="463"/>
      <c r="CS12" s="464"/>
      <c r="CT12" s="468" t="s">
        <v>139</v>
      </c>
      <c r="CU12" s="469"/>
      <c r="CV12" s="469"/>
      <c r="CW12" s="469"/>
      <c r="CX12" s="469"/>
      <c r="CY12" s="469"/>
      <c r="CZ12" s="469"/>
      <c r="DA12" s="470"/>
      <c r="DB12" s="468" t="s">
        <v>140</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141</v>
      </c>
      <c r="N13" s="517"/>
      <c r="O13" s="517"/>
      <c r="P13" s="517"/>
      <c r="Q13" s="518"/>
      <c r="R13" s="509">
        <v>2502</v>
      </c>
      <c r="S13" s="510"/>
      <c r="T13" s="510"/>
      <c r="U13" s="510"/>
      <c r="V13" s="511"/>
      <c r="W13" s="438" t="s">
        <v>142</v>
      </c>
      <c r="X13" s="439"/>
      <c r="Y13" s="439"/>
      <c r="Z13" s="439"/>
      <c r="AA13" s="439"/>
      <c r="AB13" s="429"/>
      <c r="AC13" s="479">
        <v>652</v>
      </c>
      <c r="AD13" s="480"/>
      <c r="AE13" s="480"/>
      <c r="AF13" s="480"/>
      <c r="AG13" s="519"/>
      <c r="AH13" s="479">
        <v>675</v>
      </c>
      <c r="AI13" s="480"/>
      <c r="AJ13" s="480"/>
      <c r="AK13" s="480"/>
      <c r="AL13" s="481"/>
      <c r="AM13" s="451" t="s">
        <v>143</v>
      </c>
      <c r="AN13" s="452"/>
      <c r="AO13" s="452"/>
      <c r="AP13" s="452"/>
      <c r="AQ13" s="452"/>
      <c r="AR13" s="452"/>
      <c r="AS13" s="452"/>
      <c r="AT13" s="453"/>
      <c r="AU13" s="454" t="s">
        <v>122</v>
      </c>
      <c r="AV13" s="455"/>
      <c r="AW13" s="455"/>
      <c r="AX13" s="455"/>
      <c r="AY13" s="456" t="s">
        <v>144</v>
      </c>
      <c r="AZ13" s="457"/>
      <c r="BA13" s="457"/>
      <c r="BB13" s="457"/>
      <c r="BC13" s="457"/>
      <c r="BD13" s="457"/>
      <c r="BE13" s="457"/>
      <c r="BF13" s="457"/>
      <c r="BG13" s="457"/>
      <c r="BH13" s="457"/>
      <c r="BI13" s="457"/>
      <c r="BJ13" s="457"/>
      <c r="BK13" s="457"/>
      <c r="BL13" s="457"/>
      <c r="BM13" s="458"/>
      <c r="BN13" s="459">
        <v>125241</v>
      </c>
      <c r="BO13" s="460"/>
      <c r="BP13" s="460"/>
      <c r="BQ13" s="460"/>
      <c r="BR13" s="460"/>
      <c r="BS13" s="460"/>
      <c r="BT13" s="460"/>
      <c r="BU13" s="461"/>
      <c r="BV13" s="459">
        <v>-100689</v>
      </c>
      <c r="BW13" s="460"/>
      <c r="BX13" s="460"/>
      <c r="BY13" s="460"/>
      <c r="BZ13" s="460"/>
      <c r="CA13" s="460"/>
      <c r="CB13" s="460"/>
      <c r="CC13" s="461"/>
      <c r="CD13" s="462" t="s">
        <v>145</v>
      </c>
      <c r="CE13" s="463"/>
      <c r="CF13" s="463"/>
      <c r="CG13" s="463"/>
      <c r="CH13" s="463"/>
      <c r="CI13" s="463"/>
      <c r="CJ13" s="463"/>
      <c r="CK13" s="463"/>
      <c r="CL13" s="463"/>
      <c r="CM13" s="463"/>
      <c r="CN13" s="463"/>
      <c r="CO13" s="463"/>
      <c r="CP13" s="463"/>
      <c r="CQ13" s="463"/>
      <c r="CR13" s="463"/>
      <c r="CS13" s="464"/>
      <c r="CT13" s="425">
        <v>11.2</v>
      </c>
      <c r="CU13" s="426"/>
      <c r="CV13" s="426"/>
      <c r="CW13" s="426"/>
      <c r="CX13" s="426"/>
      <c r="CY13" s="426"/>
      <c r="CZ13" s="426"/>
      <c r="DA13" s="427"/>
      <c r="DB13" s="425">
        <v>9.6999999999999993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146</v>
      </c>
      <c r="M14" s="507"/>
      <c r="N14" s="507"/>
      <c r="O14" s="507"/>
      <c r="P14" s="507"/>
      <c r="Q14" s="508"/>
      <c r="R14" s="509">
        <v>2598</v>
      </c>
      <c r="S14" s="510"/>
      <c r="T14" s="510"/>
      <c r="U14" s="510"/>
      <c r="V14" s="511"/>
      <c r="W14" s="418"/>
      <c r="X14" s="419"/>
      <c r="Y14" s="419"/>
      <c r="Z14" s="419"/>
      <c r="AA14" s="419"/>
      <c r="AB14" s="408"/>
      <c r="AC14" s="512">
        <v>36.299999999999997</v>
      </c>
      <c r="AD14" s="513"/>
      <c r="AE14" s="513"/>
      <c r="AF14" s="513"/>
      <c r="AG14" s="514"/>
      <c r="AH14" s="512">
        <v>35.5</v>
      </c>
      <c r="AI14" s="513"/>
      <c r="AJ14" s="513"/>
      <c r="AK14" s="513"/>
      <c r="AL14" s="515"/>
      <c r="AM14" s="451"/>
      <c r="AN14" s="452"/>
      <c r="AO14" s="452"/>
      <c r="AP14" s="452"/>
      <c r="AQ14" s="452"/>
      <c r="AR14" s="452"/>
      <c r="AS14" s="452"/>
      <c r="AT14" s="453"/>
      <c r="AU14" s="454"/>
      <c r="AV14" s="455"/>
      <c r="AW14" s="455"/>
      <c r="AX14" s="455"/>
      <c r="AY14" s="456"/>
      <c r="AZ14" s="457"/>
      <c r="BA14" s="457"/>
      <c r="BB14" s="457"/>
      <c r="BC14" s="457"/>
      <c r="BD14" s="457"/>
      <c r="BE14" s="457"/>
      <c r="BF14" s="457"/>
      <c r="BG14" s="457"/>
      <c r="BH14" s="457"/>
      <c r="BI14" s="457"/>
      <c r="BJ14" s="457"/>
      <c r="BK14" s="457"/>
      <c r="BL14" s="457"/>
      <c r="BM14" s="458"/>
      <c r="BN14" s="459"/>
      <c r="BO14" s="460"/>
      <c r="BP14" s="460"/>
      <c r="BQ14" s="460"/>
      <c r="BR14" s="460"/>
      <c r="BS14" s="460"/>
      <c r="BT14" s="460"/>
      <c r="BU14" s="461"/>
      <c r="BV14" s="459"/>
      <c r="BW14" s="460"/>
      <c r="BX14" s="460"/>
      <c r="BY14" s="460"/>
      <c r="BZ14" s="460"/>
      <c r="CA14" s="460"/>
      <c r="CB14" s="460"/>
      <c r="CC14" s="461"/>
      <c r="CD14" s="520" t="s">
        <v>147</v>
      </c>
      <c r="CE14" s="521"/>
      <c r="CF14" s="521"/>
      <c r="CG14" s="521"/>
      <c r="CH14" s="521"/>
      <c r="CI14" s="521"/>
      <c r="CJ14" s="521"/>
      <c r="CK14" s="521"/>
      <c r="CL14" s="521"/>
      <c r="CM14" s="521"/>
      <c r="CN14" s="521"/>
      <c r="CO14" s="521"/>
      <c r="CP14" s="521"/>
      <c r="CQ14" s="521"/>
      <c r="CR14" s="521"/>
      <c r="CS14" s="522"/>
      <c r="CT14" s="523" t="s">
        <v>140</v>
      </c>
      <c r="CU14" s="524"/>
      <c r="CV14" s="524"/>
      <c r="CW14" s="524"/>
      <c r="CX14" s="524"/>
      <c r="CY14" s="524"/>
      <c r="CZ14" s="524"/>
      <c r="DA14" s="525"/>
      <c r="DB14" s="523" t="s">
        <v>140</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148</v>
      </c>
      <c r="N15" s="517"/>
      <c r="O15" s="517"/>
      <c r="P15" s="517"/>
      <c r="Q15" s="518"/>
      <c r="R15" s="509">
        <v>2574</v>
      </c>
      <c r="S15" s="510"/>
      <c r="T15" s="510"/>
      <c r="U15" s="510"/>
      <c r="V15" s="511"/>
      <c r="W15" s="438" t="s">
        <v>149</v>
      </c>
      <c r="X15" s="439"/>
      <c r="Y15" s="439"/>
      <c r="Z15" s="439"/>
      <c r="AA15" s="439"/>
      <c r="AB15" s="429"/>
      <c r="AC15" s="479">
        <v>225</v>
      </c>
      <c r="AD15" s="480"/>
      <c r="AE15" s="480"/>
      <c r="AF15" s="480"/>
      <c r="AG15" s="519"/>
      <c r="AH15" s="479">
        <v>239</v>
      </c>
      <c r="AI15" s="480"/>
      <c r="AJ15" s="480"/>
      <c r="AK15" s="480"/>
      <c r="AL15" s="481"/>
      <c r="AM15" s="451"/>
      <c r="AN15" s="452"/>
      <c r="AO15" s="452"/>
      <c r="AP15" s="452"/>
      <c r="AQ15" s="452"/>
      <c r="AR15" s="452"/>
      <c r="AS15" s="452"/>
      <c r="AT15" s="453"/>
      <c r="AU15" s="454"/>
      <c r="AV15" s="455"/>
      <c r="AW15" s="455"/>
      <c r="AX15" s="455"/>
      <c r="AY15" s="388" t="s">
        <v>150</v>
      </c>
      <c r="AZ15" s="389"/>
      <c r="BA15" s="389"/>
      <c r="BB15" s="389"/>
      <c r="BC15" s="389"/>
      <c r="BD15" s="389"/>
      <c r="BE15" s="389"/>
      <c r="BF15" s="389"/>
      <c r="BG15" s="389"/>
      <c r="BH15" s="389"/>
      <c r="BI15" s="389"/>
      <c r="BJ15" s="389"/>
      <c r="BK15" s="389"/>
      <c r="BL15" s="389"/>
      <c r="BM15" s="390"/>
      <c r="BN15" s="391">
        <v>307950</v>
      </c>
      <c r="BO15" s="392"/>
      <c r="BP15" s="392"/>
      <c r="BQ15" s="392"/>
      <c r="BR15" s="392"/>
      <c r="BS15" s="392"/>
      <c r="BT15" s="392"/>
      <c r="BU15" s="393"/>
      <c r="BV15" s="391">
        <v>292275</v>
      </c>
      <c r="BW15" s="392"/>
      <c r="BX15" s="392"/>
      <c r="BY15" s="392"/>
      <c r="BZ15" s="392"/>
      <c r="CA15" s="392"/>
      <c r="CB15" s="392"/>
      <c r="CC15" s="393"/>
      <c r="CD15" s="526" t="s">
        <v>151</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152</v>
      </c>
      <c r="M16" s="529"/>
      <c r="N16" s="529"/>
      <c r="O16" s="529"/>
      <c r="P16" s="529"/>
      <c r="Q16" s="530"/>
      <c r="R16" s="531" t="s">
        <v>153</v>
      </c>
      <c r="S16" s="532"/>
      <c r="T16" s="532"/>
      <c r="U16" s="532"/>
      <c r="V16" s="533"/>
      <c r="W16" s="418"/>
      <c r="X16" s="419"/>
      <c r="Y16" s="419"/>
      <c r="Z16" s="419"/>
      <c r="AA16" s="419"/>
      <c r="AB16" s="408"/>
      <c r="AC16" s="512">
        <v>12.5</v>
      </c>
      <c r="AD16" s="513"/>
      <c r="AE16" s="513"/>
      <c r="AF16" s="513"/>
      <c r="AG16" s="514"/>
      <c r="AH16" s="512">
        <v>12.6</v>
      </c>
      <c r="AI16" s="513"/>
      <c r="AJ16" s="513"/>
      <c r="AK16" s="513"/>
      <c r="AL16" s="515"/>
      <c r="AM16" s="451"/>
      <c r="AN16" s="452"/>
      <c r="AO16" s="452"/>
      <c r="AP16" s="452"/>
      <c r="AQ16" s="452"/>
      <c r="AR16" s="452"/>
      <c r="AS16" s="452"/>
      <c r="AT16" s="453"/>
      <c r="AU16" s="454"/>
      <c r="AV16" s="455"/>
      <c r="AW16" s="455"/>
      <c r="AX16" s="455"/>
      <c r="AY16" s="456" t="s">
        <v>154</v>
      </c>
      <c r="AZ16" s="457"/>
      <c r="BA16" s="457"/>
      <c r="BB16" s="457"/>
      <c r="BC16" s="457"/>
      <c r="BD16" s="457"/>
      <c r="BE16" s="457"/>
      <c r="BF16" s="457"/>
      <c r="BG16" s="457"/>
      <c r="BH16" s="457"/>
      <c r="BI16" s="457"/>
      <c r="BJ16" s="457"/>
      <c r="BK16" s="457"/>
      <c r="BL16" s="457"/>
      <c r="BM16" s="458"/>
      <c r="BN16" s="459">
        <v>2280590</v>
      </c>
      <c r="BO16" s="460"/>
      <c r="BP16" s="460"/>
      <c r="BQ16" s="460"/>
      <c r="BR16" s="460"/>
      <c r="BS16" s="460"/>
      <c r="BT16" s="460"/>
      <c r="BU16" s="461"/>
      <c r="BV16" s="459">
        <v>2257377</v>
      </c>
      <c r="BW16" s="460"/>
      <c r="BX16" s="460"/>
      <c r="BY16" s="460"/>
      <c r="BZ16" s="460"/>
      <c r="CA16" s="460"/>
      <c r="CB16" s="460"/>
      <c r="CC16" s="461"/>
      <c r="CD16" s="200"/>
      <c r="CE16" s="537"/>
      <c r="CF16" s="537"/>
      <c r="CG16" s="537"/>
      <c r="CH16" s="537"/>
      <c r="CI16" s="537"/>
      <c r="CJ16" s="537"/>
      <c r="CK16" s="537"/>
      <c r="CL16" s="537"/>
      <c r="CM16" s="537"/>
      <c r="CN16" s="537"/>
      <c r="CO16" s="537"/>
      <c r="CP16" s="537"/>
      <c r="CQ16" s="537"/>
      <c r="CR16" s="537"/>
      <c r="CS16" s="538"/>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4" t="s">
        <v>155</v>
      </c>
      <c r="N17" s="535"/>
      <c r="O17" s="535"/>
      <c r="P17" s="535"/>
      <c r="Q17" s="536"/>
      <c r="R17" s="531" t="s">
        <v>156</v>
      </c>
      <c r="S17" s="532"/>
      <c r="T17" s="532"/>
      <c r="U17" s="532"/>
      <c r="V17" s="533"/>
      <c r="W17" s="438" t="s">
        <v>157</v>
      </c>
      <c r="X17" s="439"/>
      <c r="Y17" s="439"/>
      <c r="Z17" s="439"/>
      <c r="AA17" s="439"/>
      <c r="AB17" s="429"/>
      <c r="AC17" s="479">
        <v>919</v>
      </c>
      <c r="AD17" s="480"/>
      <c r="AE17" s="480"/>
      <c r="AF17" s="480"/>
      <c r="AG17" s="519"/>
      <c r="AH17" s="479">
        <v>986</v>
      </c>
      <c r="AI17" s="480"/>
      <c r="AJ17" s="480"/>
      <c r="AK17" s="480"/>
      <c r="AL17" s="481"/>
      <c r="AM17" s="451"/>
      <c r="AN17" s="452"/>
      <c r="AO17" s="452"/>
      <c r="AP17" s="452"/>
      <c r="AQ17" s="452"/>
      <c r="AR17" s="452"/>
      <c r="AS17" s="452"/>
      <c r="AT17" s="453"/>
      <c r="AU17" s="454"/>
      <c r="AV17" s="455"/>
      <c r="AW17" s="455"/>
      <c r="AX17" s="455"/>
      <c r="AY17" s="456" t="s">
        <v>158</v>
      </c>
      <c r="AZ17" s="457"/>
      <c r="BA17" s="457"/>
      <c r="BB17" s="457"/>
      <c r="BC17" s="457"/>
      <c r="BD17" s="457"/>
      <c r="BE17" s="457"/>
      <c r="BF17" s="457"/>
      <c r="BG17" s="457"/>
      <c r="BH17" s="457"/>
      <c r="BI17" s="457"/>
      <c r="BJ17" s="457"/>
      <c r="BK17" s="457"/>
      <c r="BL17" s="457"/>
      <c r="BM17" s="458"/>
      <c r="BN17" s="459">
        <v>398174</v>
      </c>
      <c r="BO17" s="460"/>
      <c r="BP17" s="460"/>
      <c r="BQ17" s="460"/>
      <c r="BR17" s="460"/>
      <c r="BS17" s="460"/>
      <c r="BT17" s="460"/>
      <c r="BU17" s="461"/>
      <c r="BV17" s="459">
        <v>376885</v>
      </c>
      <c r="BW17" s="460"/>
      <c r="BX17" s="460"/>
      <c r="BY17" s="460"/>
      <c r="BZ17" s="460"/>
      <c r="CA17" s="460"/>
      <c r="CB17" s="460"/>
      <c r="CC17" s="461"/>
      <c r="CD17" s="200"/>
      <c r="CE17" s="537"/>
      <c r="CF17" s="537"/>
      <c r="CG17" s="537"/>
      <c r="CH17" s="537"/>
      <c r="CI17" s="537"/>
      <c r="CJ17" s="537"/>
      <c r="CK17" s="537"/>
      <c r="CL17" s="537"/>
      <c r="CM17" s="537"/>
      <c r="CN17" s="537"/>
      <c r="CO17" s="537"/>
      <c r="CP17" s="537"/>
      <c r="CQ17" s="537"/>
      <c r="CR17" s="537"/>
      <c r="CS17" s="538"/>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159</v>
      </c>
      <c r="C18" s="471"/>
      <c r="D18" s="471"/>
      <c r="E18" s="540"/>
      <c r="F18" s="540"/>
      <c r="G18" s="540"/>
      <c r="H18" s="540"/>
      <c r="I18" s="540"/>
      <c r="J18" s="540"/>
      <c r="K18" s="540"/>
      <c r="L18" s="541">
        <v>81.64</v>
      </c>
      <c r="M18" s="541"/>
      <c r="N18" s="541"/>
      <c r="O18" s="541"/>
      <c r="P18" s="541"/>
      <c r="Q18" s="541"/>
      <c r="R18" s="542"/>
      <c r="S18" s="542"/>
      <c r="T18" s="542"/>
      <c r="U18" s="542"/>
      <c r="V18" s="543"/>
      <c r="W18" s="440"/>
      <c r="X18" s="441"/>
      <c r="Y18" s="441"/>
      <c r="Z18" s="441"/>
      <c r="AA18" s="441"/>
      <c r="AB18" s="432"/>
      <c r="AC18" s="544">
        <v>51.2</v>
      </c>
      <c r="AD18" s="545"/>
      <c r="AE18" s="545"/>
      <c r="AF18" s="545"/>
      <c r="AG18" s="546"/>
      <c r="AH18" s="544">
        <v>51.9</v>
      </c>
      <c r="AI18" s="545"/>
      <c r="AJ18" s="545"/>
      <c r="AK18" s="545"/>
      <c r="AL18" s="547"/>
      <c r="AM18" s="451"/>
      <c r="AN18" s="452"/>
      <c r="AO18" s="452"/>
      <c r="AP18" s="452"/>
      <c r="AQ18" s="452"/>
      <c r="AR18" s="452"/>
      <c r="AS18" s="452"/>
      <c r="AT18" s="453"/>
      <c r="AU18" s="454"/>
      <c r="AV18" s="455"/>
      <c r="AW18" s="455"/>
      <c r="AX18" s="455"/>
      <c r="AY18" s="456" t="s">
        <v>160</v>
      </c>
      <c r="AZ18" s="457"/>
      <c r="BA18" s="457"/>
      <c r="BB18" s="457"/>
      <c r="BC18" s="457"/>
      <c r="BD18" s="457"/>
      <c r="BE18" s="457"/>
      <c r="BF18" s="457"/>
      <c r="BG18" s="457"/>
      <c r="BH18" s="457"/>
      <c r="BI18" s="457"/>
      <c r="BJ18" s="457"/>
      <c r="BK18" s="457"/>
      <c r="BL18" s="457"/>
      <c r="BM18" s="458"/>
      <c r="BN18" s="459">
        <v>1804829</v>
      </c>
      <c r="BO18" s="460"/>
      <c r="BP18" s="460"/>
      <c r="BQ18" s="460"/>
      <c r="BR18" s="460"/>
      <c r="BS18" s="460"/>
      <c r="BT18" s="460"/>
      <c r="BU18" s="461"/>
      <c r="BV18" s="459">
        <v>1814418</v>
      </c>
      <c r="BW18" s="460"/>
      <c r="BX18" s="460"/>
      <c r="BY18" s="460"/>
      <c r="BZ18" s="460"/>
      <c r="CA18" s="460"/>
      <c r="CB18" s="460"/>
      <c r="CC18" s="461"/>
      <c r="CD18" s="200"/>
      <c r="CE18" s="537"/>
      <c r="CF18" s="537"/>
      <c r="CG18" s="537"/>
      <c r="CH18" s="537"/>
      <c r="CI18" s="537"/>
      <c r="CJ18" s="537"/>
      <c r="CK18" s="537"/>
      <c r="CL18" s="537"/>
      <c r="CM18" s="537"/>
      <c r="CN18" s="537"/>
      <c r="CO18" s="537"/>
      <c r="CP18" s="537"/>
      <c r="CQ18" s="537"/>
      <c r="CR18" s="537"/>
      <c r="CS18" s="538"/>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161</v>
      </c>
      <c r="C19" s="471"/>
      <c r="D19" s="471"/>
      <c r="E19" s="540"/>
      <c r="F19" s="540"/>
      <c r="G19" s="540"/>
      <c r="H19" s="540"/>
      <c r="I19" s="540"/>
      <c r="J19" s="540"/>
      <c r="K19" s="540"/>
      <c r="L19" s="548">
        <v>34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1"/>
      <c r="AN19" s="452"/>
      <c r="AO19" s="452"/>
      <c r="AP19" s="452"/>
      <c r="AQ19" s="452"/>
      <c r="AR19" s="452"/>
      <c r="AS19" s="452"/>
      <c r="AT19" s="453"/>
      <c r="AU19" s="454"/>
      <c r="AV19" s="455"/>
      <c r="AW19" s="455"/>
      <c r="AX19" s="455"/>
      <c r="AY19" s="456" t="s">
        <v>162</v>
      </c>
      <c r="AZ19" s="457"/>
      <c r="BA19" s="457"/>
      <c r="BB19" s="457"/>
      <c r="BC19" s="457"/>
      <c r="BD19" s="457"/>
      <c r="BE19" s="457"/>
      <c r="BF19" s="457"/>
      <c r="BG19" s="457"/>
      <c r="BH19" s="457"/>
      <c r="BI19" s="457"/>
      <c r="BJ19" s="457"/>
      <c r="BK19" s="457"/>
      <c r="BL19" s="457"/>
      <c r="BM19" s="458"/>
      <c r="BN19" s="459">
        <v>3091907</v>
      </c>
      <c r="BO19" s="460"/>
      <c r="BP19" s="460"/>
      <c r="BQ19" s="460"/>
      <c r="BR19" s="460"/>
      <c r="BS19" s="460"/>
      <c r="BT19" s="460"/>
      <c r="BU19" s="461"/>
      <c r="BV19" s="459">
        <v>3202796</v>
      </c>
      <c r="BW19" s="460"/>
      <c r="BX19" s="460"/>
      <c r="BY19" s="460"/>
      <c r="BZ19" s="460"/>
      <c r="CA19" s="460"/>
      <c r="CB19" s="460"/>
      <c r="CC19" s="461"/>
      <c r="CD19" s="200"/>
      <c r="CE19" s="537"/>
      <c r="CF19" s="537"/>
      <c r="CG19" s="537"/>
      <c r="CH19" s="537"/>
      <c r="CI19" s="537"/>
      <c r="CJ19" s="537"/>
      <c r="CK19" s="537"/>
      <c r="CL19" s="537"/>
      <c r="CM19" s="537"/>
      <c r="CN19" s="537"/>
      <c r="CO19" s="537"/>
      <c r="CP19" s="537"/>
      <c r="CQ19" s="537"/>
      <c r="CR19" s="537"/>
      <c r="CS19" s="538"/>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163</v>
      </c>
      <c r="C20" s="471"/>
      <c r="D20" s="471"/>
      <c r="E20" s="540"/>
      <c r="F20" s="540"/>
      <c r="G20" s="540"/>
      <c r="H20" s="540"/>
      <c r="I20" s="540"/>
      <c r="J20" s="540"/>
      <c r="K20" s="540"/>
      <c r="L20" s="548">
        <v>1353</v>
      </c>
      <c r="M20" s="548"/>
      <c r="N20" s="548"/>
      <c r="O20" s="548"/>
      <c r="P20" s="548"/>
      <c r="Q20" s="548"/>
      <c r="R20" s="549"/>
      <c r="S20" s="549"/>
      <c r="T20" s="549"/>
      <c r="U20" s="549"/>
      <c r="V20" s="550"/>
      <c r="W20" s="440"/>
      <c r="X20" s="441"/>
      <c r="Y20" s="441"/>
      <c r="Z20" s="441"/>
      <c r="AA20" s="441"/>
      <c r="AB20" s="441"/>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56"/>
      <c r="AZ20" s="457"/>
      <c r="BA20" s="457"/>
      <c r="BB20" s="457"/>
      <c r="BC20" s="457"/>
      <c r="BD20" s="457"/>
      <c r="BE20" s="457"/>
      <c r="BF20" s="457"/>
      <c r="BG20" s="457"/>
      <c r="BH20" s="457"/>
      <c r="BI20" s="457"/>
      <c r="BJ20" s="457"/>
      <c r="BK20" s="457"/>
      <c r="BL20" s="457"/>
      <c r="BM20" s="458"/>
      <c r="BN20" s="459"/>
      <c r="BO20" s="460"/>
      <c r="BP20" s="460"/>
      <c r="BQ20" s="460"/>
      <c r="BR20" s="460"/>
      <c r="BS20" s="460"/>
      <c r="BT20" s="460"/>
      <c r="BU20" s="461"/>
      <c r="BV20" s="459"/>
      <c r="BW20" s="460"/>
      <c r="BX20" s="460"/>
      <c r="BY20" s="460"/>
      <c r="BZ20" s="460"/>
      <c r="CA20" s="460"/>
      <c r="CB20" s="460"/>
      <c r="CC20" s="461"/>
      <c r="CD20" s="200"/>
      <c r="CE20" s="537"/>
      <c r="CF20" s="537"/>
      <c r="CG20" s="537"/>
      <c r="CH20" s="537"/>
      <c r="CI20" s="537"/>
      <c r="CJ20" s="537"/>
      <c r="CK20" s="537"/>
      <c r="CL20" s="537"/>
      <c r="CM20" s="537"/>
      <c r="CN20" s="537"/>
      <c r="CO20" s="537"/>
      <c r="CP20" s="537"/>
      <c r="CQ20" s="537"/>
      <c r="CR20" s="537"/>
      <c r="CS20" s="538"/>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164</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56"/>
      <c r="AZ21" s="457"/>
      <c r="BA21" s="457"/>
      <c r="BB21" s="457"/>
      <c r="BC21" s="457"/>
      <c r="BD21" s="457"/>
      <c r="BE21" s="457"/>
      <c r="BF21" s="457"/>
      <c r="BG21" s="457"/>
      <c r="BH21" s="457"/>
      <c r="BI21" s="457"/>
      <c r="BJ21" s="457"/>
      <c r="BK21" s="457"/>
      <c r="BL21" s="457"/>
      <c r="BM21" s="458"/>
      <c r="BN21" s="459"/>
      <c r="BO21" s="460"/>
      <c r="BP21" s="460"/>
      <c r="BQ21" s="460"/>
      <c r="BR21" s="460"/>
      <c r="BS21" s="460"/>
      <c r="BT21" s="460"/>
      <c r="BU21" s="461"/>
      <c r="BV21" s="459"/>
      <c r="BW21" s="460"/>
      <c r="BX21" s="460"/>
      <c r="BY21" s="460"/>
      <c r="BZ21" s="460"/>
      <c r="CA21" s="460"/>
      <c r="CB21" s="460"/>
      <c r="CC21" s="461"/>
      <c r="CD21" s="200"/>
      <c r="CE21" s="537"/>
      <c r="CF21" s="537"/>
      <c r="CG21" s="537"/>
      <c r="CH21" s="537"/>
      <c r="CI21" s="537"/>
      <c r="CJ21" s="537"/>
      <c r="CK21" s="537"/>
      <c r="CL21" s="537"/>
      <c r="CM21" s="537"/>
      <c r="CN21" s="537"/>
      <c r="CO21" s="537"/>
      <c r="CP21" s="537"/>
      <c r="CQ21" s="537"/>
      <c r="CR21" s="537"/>
      <c r="CS21" s="538"/>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165</v>
      </c>
      <c r="C22" s="563"/>
      <c r="D22" s="564"/>
      <c r="E22" s="434" t="s">
        <v>1</v>
      </c>
      <c r="F22" s="439"/>
      <c r="G22" s="439"/>
      <c r="H22" s="439"/>
      <c r="I22" s="439"/>
      <c r="J22" s="439"/>
      <c r="K22" s="429"/>
      <c r="L22" s="434" t="s">
        <v>166</v>
      </c>
      <c r="M22" s="439"/>
      <c r="N22" s="439"/>
      <c r="O22" s="439"/>
      <c r="P22" s="429"/>
      <c r="Q22" s="571" t="s">
        <v>167</v>
      </c>
      <c r="R22" s="572"/>
      <c r="S22" s="572"/>
      <c r="T22" s="572"/>
      <c r="U22" s="572"/>
      <c r="V22" s="573"/>
      <c r="W22" s="577" t="s">
        <v>168</v>
      </c>
      <c r="X22" s="563"/>
      <c r="Y22" s="564"/>
      <c r="Z22" s="434" t="s">
        <v>1</v>
      </c>
      <c r="AA22" s="439"/>
      <c r="AB22" s="439"/>
      <c r="AC22" s="439"/>
      <c r="AD22" s="439"/>
      <c r="AE22" s="439"/>
      <c r="AF22" s="439"/>
      <c r="AG22" s="429"/>
      <c r="AH22" s="582" t="s">
        <v>169</v>
      </c>
      <c r="AI22" s="439"/>
      <c r="AJ22" s="439"/>
      <c r="AK22" s="439"/>
      <c r="AL22" s="429"/>
      <c r="AM22" s="582" t="s">
        <v>170</v>
      </c>
      <c r="AN22" s="583"/>
      <c r="AO22" s="583"/>
      <c r="AP22" s="583"/>
      <c r="AQ22" s="583"/>
      <c r="AR22" s="584"/>
      <c r="AS22" s="571" t="s">
        <v>167</v>
      </c>
      <c r="AT22" s="572"/>
      <c r="AU22" s="572"/>
      <c r="AV22" s="572"/>
      <c r="AW22" s="572"/>
      <c r="AX22" s="588"/>
      <c r="AY22" s="590"/>
      <c r="AZ22" s="591"/>
      <c r="BA22" s="591"/>
      <c r="BB22" s="591"/>
      <c r="BC22" s="591"/>
      <c r="BD22" s="591"/>
      <c r="BE22" s="591"/>
      <c r="BF22" s="591"/>
      <c r="BG22" s="591"/>
      <c r="BH22" s="591"/>
      <c r="BI22" s="591"/>
      <c r="BJ22" s="591"/>
      <c r="BK22" s="591"/>
      <c r="BL22" s="591"/>
      <c r="BM22" s="592"/>
      <c r="BN22" s="593"/>
      <c r="BO22" s="594"/>
      <c r="BP22" s="594"/>
      <c r="BQ22" s="594"/>
      <c r="BR22" s="594"/>
      <c r="BS22" s="594"/>
      <c r="BT22" s="594"/>
      <c r="BU22" s="595"/>
      <c r="BV22" s="593"/>
      <c r="BW22" s="594"/>
      <c r="BX22" s="594"/>
      <c r="BY22" s="594"/>
      <c r="BZ22" s="594"/>
      <c r="CA22" s="594"/>
      <c r="CB22" s="594"/>
      <c r="CC22" s="595"/>
      <c r="CD22" s="200"/>
      <c r="CE22" s="537"/>
      <c r="CF22" s="537"/>
      <c r="CG22" s="537"/>
      <c r="CH22" s="537"/>
      <c r="CI22" s="537"/>
      <c r="CJ22" s="537"/>
      <c r="CK22" s="537"/>
      <c r="CL22" s="537"/>
      <c r="CM22" s="537"/>
      <c r="CN22" s="537"/>
      <c r="CO22" s="537"/>
      <c r="CP22" s="537"/>
      <c r="CQ22" s="537"/>
      <c r="CR22" s="537"/>
      <c r="CS22" s="538"/>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85"/>
      <c r="AN23" s="586"/>
      <c r="AO23" s="586"/>
      <c r="AP23" s="586"/>
      <c r="AQ23" s="586"/>
      <c r="AR23" s="587"/>
      <c r="AS23" s="574"/>
      <c r="AT23" s="575"/>
      <c r="AU23" s="575"/>
      <c r="AV23" s="575"/>
      <c r="AW23" s="575"/>
      <c r="AX23" s="589"/>
      <c r="AY23" s="388" t="s">
        <v>171</v>
      </c>
      <c r="AZ23" s="389"/>
      <c r="BA23" s="389"/>
      <c r="BB23" s="389"/>
      <c r="BC23" s="389"/>
      <c r="BD23" s="389"/>
      <c r="BE23" s="389"/>
      <c r="BF23" s="389"/>
      <c r="BG23" s="389"/>
      <c r="BH23" s="389"/>
      <c r="BI23" s="389"/>
      <c r="BJ23" s="389"/>
      <c r="BK23" s="389"/>
      <c r="BL23" s="389"/>
      <c r="BM23" s="390"/>
      <c r="BN23" s="459">
        <v>6874666</v>
      </c>
      <c r="BO23" s="460"/>
      <c r="BP23" s="460"/>
      <c r="BQ23" s="460"/>
      <c r="BR23" s="460"/>
      <c r="BS23" s="460"/>
      <c r="BT23" s="460"/>
      <c r="BU23" s="461"/>
      <c r="BV23" s="459">
        <v>6298168</v>
      </c>
      <c r="BW23" s="460"/>
      <c r="BX23" s="460"/>
      <c r="BY23" s="460"/>
      <c r="BZ23" s="460"/>
      <c r="CA23" s="460"/>
      <c r="CB23" s="460"/>
      <c r="CC23" s="461"/>
      <c r="CD23" s="200"/>
      <c r="CE23" s="537"/>
      <c r="CF23" s="537"/>
      <c r="CG23" s="537"/>
      <c r="CH23" s="537"/>
      <c r="CI23" s="537"/>
      <c r="CJ23" s="537"/>
      <c r="CK23" s="537"/>
      <c r="CL23" s="537"/>
      <c r="CM23" s="537"/>
      <c r="CN23" s="537"/>
      <c r="CO23" s="537"/>
      <c r="CP23" s="537"/>
      <c r="CQ23" s="537"/>
      <c r="CR23" s="537"/>
      <c r="CS23" s="538"/>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172</v>
      </c>
      <c r="F24" s="452"/>
      <c r="G24" s="452"/>
      <c r="H24" s="452"/>
      <c r="I24" s="452"/>
      <c r="J24" s="452"/>
      <c r="K24" s="453"/>
      <c r="L24" s="479">
        <v>1</v>
      </c>
      <c r="M24" s="480"/>
      <c r="N24" s="480"/>
      <c r="O24" s="480"/>
      <c r="P24" s="519"/>
      <c r="Q24" s="479">
        <v>6840</v>
      </c>
      <c r="R24" s="480"/>
      <c r="S24" s="480"/>
      <c r="T24" s="480"/>
      <c r="U24" s="480"/>
      <c r="V24" s="519"/>
      <c r="W24" s="578"/>
      <c r="X24" s="566"/>
      <c r="Y24" s="567"/>
      <c r="Z24" s="478" t="s">
        <v>173</v>
      </c>
      <c r="AA24" s="452"/>
      <c r="AB24" s="452"/>
      <c r="AC24" s="452"/>
      <c r="AD24" s="452"/>
      <c r="AE24" s="452"/>
      <c r="AF24" s="452"/>
      <c r="AG24" s="453"/>
      <c r="AH24" s="479">
        <v>71</v>
      </c>
      <c r="AI24" s="480"/>
      <c r="AJ24" s="480"/>
      <c r="AK24" s="480"/>
      <c r="AL24" s="519"/>
      <c r="AM24" s="479">
        <v>190919</v>
      </c>
      <c r="AN24" s="480"/>
      <c r="AO24" s="480"/>
      <c r="AP24" s="480"/>
      <c r="AQ24" s="480"/>
      <c r="AR24" s="519"/>
      <c r="AS24" s="479">
        <v>2689</v>
      </c>
      <c r="AT24" s="480"/>
      <c r="AU24" s="480"/>
      <c r="AV24" s="480"/>
      <c r="AW24" s="480"/>
      <c r="AX24" s="481"/>
      <c r="AY24" s="590" t="s">
        <v>174</v>
      </c>
      <c r="AZ24" s="591"/>
      <c r="BA24" s="591"/>
      <c r="BB24" s="591"/>
      <c r="BC24" s="591"/>
      <c r="BD24" s="591"/>
      <c r="BE24" s="591"/>
      <c r="BF24" s="591"/>
      <c r="BG24" s="591"/>
      <c r="BH24" s="591"/>
      <c r="BI24" s="591"/>
      <c r="BJ24" s="591"/>
      <c r="BK24" s="591"/>
      <c r="BL24" s="591"/>
      <c r="BM24" s="592"/>
      <c r="BN24" s="459">
        <v>6557268</v>
      </c>
      <c r="BO24" s="460"/>
      <c r="BP24" s="460"/>
      <c r="BQ24" s="460"/>
      <c r="BR24" s="460"/>
      <c r="BS24" s="460"/>
      <c r="BT24" s="460"/>
      <c r="BU24" s="461"/>
      <c r="BV24" s="459">
        <v>5962133</v>
      </c>
      <c r="BW24" s="460"/>
      <c r="BX24" s="460"/>
      <c r="BY24" s="460"/>
      <c r="BZ24" s="460"/>
      <c r="CA24" s="460"/>
      <c r="CB24" s="460"/>
      <c r="CC24" s="461"/>
      <c r="CD24" s="200"/>
      <c r="CE24" s="537"/>
      <c r="CF24" s="537"/>
      <c r="CG24" s="537"/>
      <c r="CH24" s="537"/>
      <c r="CI24" s="537"/>
      <c r="CJ24" s="537"/>
      <c r="CK24" s="537"/>
      <c r="CL24" s="537"/>
      <c r="CM24" s="537"/>
      <c r="CN24" s="537"/>
      <c r="CO24" s="537"/>
      <c r="CP24" s="537"/>
      <c r="CQ24" s="537"/>
      <c r="CR24" s="537"/>
      <c r="CS24" s="538"/>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175</v>
      </c>
      <c r="F25" s="452"/>
      <c r="G25" s="452"/>
      <c r="H25" s="452"/>
      <c r="I25" s="452"/>
      <c r="J25" s="452"/>
      <c r="K25" s="453"/>
      <c r="L25" s="479">
        <v>1</v>
      </c>
      <c r="M25" s="480"/>
      <c r="N25" s="480"/>
      <c r="O25" s="480"/>
      <c r="P25" s="519"/>
      <c r="Q25" s="479">
        <v>5830</v>
      </c>
      <c r="R25" s="480"/>
      <c r="S25" s="480"/>
      <c r="T25" s="480"/>
      <c r="U25" s="480"/>
      <c r="V25" s="519"/>
      <c r="W25" s="578"/>
      <c r="X25" s="566"/>
      <c r="Y25" s="567"/>
      <c r="Z25" s="478" t="s">
        <v>176</v>
      </c>
      <c r="AA25" s="452"/>
      <c r="AB25" s="452"/>
      <c r="AC25" s="452"/>
      <c r="AD25" s="452"/>
      <c r="AE25" s="452"/>
      <c r="AF25" s="452"/>
      <c r="AG25" s="453"/>
      <c r="AH25" s="479" t="s">
        <v>140</v>
      </c>
      <c r="AI25" s="480"/>
      <c r="AJ25" s="480"/>
      <c r="AK25" s="480"/>
      <c r="AL25" s="519"/>
      <c r="AM25" s="479" t="s">
        <v>140</v>
      </c>
      <c r="AN25" s="480"/>
      <c r="AO25" s="480"/>
      <c r="AP25" s="480"/>
      <c r="AQ25" s="480"/>
      <c r="AR25" s="519"/>
      <c r="AS25" s="479" t="s">
        <v>140</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115668</v>
      </c>
      <c r="BO25" s="392"/>
      <c r="BP25" s="392"/>
      <c r="BQ25" s="392"/>
      <c r="BR25" s="392"/>
      <c r="BS25" s="392"/>
      <c r="BT25" s="392"/>
      <c r="BU25" s="393"/>
      <c r="BV25" s="391">
        <v>146982</v>
      </c>
      <c r="BW25" s="392"/>
      <c r="BX25" s="392"/>
      <c r="BY25" s="392"/>
      <c r="BZ25" s="392"/>
      <c r="CA25" s="392"/>
      <c r="CB25" s="392"/>
      <c r="CC25" s="393"/>
      <c r="CD25" s="200"/>
      <c r="CE25" s="537"/>
      <c r="CF25" s="537"/>
      <c r="CG25" s="537"/>
      <c r="CH25" s="537"/>
      <c r="CI25" s="537"/>
      <c r="CJ25" s="537"/>
      <c r="CK25" s="537"/>
      <c r="CL25" s="537"/>
      <c r="CM25" s="537"/>
      <c r="CN25" s="537"/>
      <c r="CO25" s="537"/>
      <c r="CP25" s="537"/>
      <c r="CQ25" s="537"/>
      <c r="CR25" s="537"/>
      <c r="CS25" s="538"/>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178</v>
      </c>
      <c r="F26" s="452"/>
      <c r="G26" s="452"/>
      <c r="H26" s="452"/>
      <c r="I26" s="452"/>
      <c r="J26" s="452"/>
      <c r="K26" s="453"/>
      <c r="L26" s="479">
        <v>1</v>
      </c>
      <c r="M26" s="480"/>
      <c r="N26" s="480"/>
      <c r="O26" s="480"/>
      <c r="P26" s="519"/>
      <c r="Q26" s="479">
        <v>5600</v>
      </c>
      <c r="R26" s="480"/>
      <c r="S26" s="480"/>
      <c r="T26" s="480"/>
      <c r="U26" s="480"/>
      <c r="V26" s="519"/>
      <c r="W26" s="578"/>
      <c r="X26" s="566"/>
      <c r="Y26" s="567"/>
      <c r="Z26" s="478" t="s">
        <v>179</v>
      </c>
      <c r="AA26" s="596"/>
      <c r="AB26" s="596"/>
      <c r="AC26" s="596"/>
      <c r="AD26" s="596"/>
      <c r="AE26" s="596"/>
      <c r="AF26" s="596"/>
      <c r="AG26" s="597"/>
      <c r="AH26" s="479">
        <v>7</v>
      </c>
      <c r="AI26" s="480"/>
      <c r="AJ26" s="480"/>
      <c r="AK26" s="480"/>
      <c r="AL26" s="519"/>
      <c r="AM26" s="479">
        <v>19257</v>
      </c>
      <c r="AN26" s="480"/>
      <c r="AO26" s="480"/>
      <c r="AP26" s="480"/>
      <c r="AQ26" s="480"/>
      <c r="AR26" s="519"/>
      <c r="AS26" s="479">
        <v>2751</v>
      </c>
      <c r="AT26" s="480"/>
      <c r="AU26" s="480"/>
      <c r="AV26" s="480"/>
      <c r="AW26" s="480"/>
      <c r="AX26" s="481"/>
      <c r="AY26" s="462" t="s">
        <v>180</v>
      </c>
      <c r="AZ26" s="463"/>
      <c r="BA26" s="463"/>
      <c r="BB26" s="463"/>
      <c r="BC26" s="463"/>
      <c r="BD26" s="463"/>
      <c r="BE26" s="463"/>
      <c r="BF26" s="463"/>
      <c r="BG26" s="463"/>
      <c r="BH26" s="463"/>
      <c r="BI26" s="463"/>
      <c r="BJ26" s="463"/>
      <c r="BK26" s="463"/>
      <c r="BL26" s="463"/>
      <c r="BM26" s="464"/>
      <c r="BN26" s="459" t="s">
        <v>130</v>
      </c>
      <c r="BO26" s="460"/>
      <c r="BP26" s="460"/>
      <c r="BQ26" s="460"/>
      <c r="BR26" s="460"/>
      <c r="BS26" s="460"/>
      <c r="BT26" s="460"/>
      <c r="BU26" s="461"/>
      <c r="BV26" s="459" t="s">
        <v>140</v>
      </c>
      <c r="BW26" s="460"/>
      <c r="BX26" s="460"/>
      <c r="BY26" s="460"/>
      <c r="BZ26" s="460"/>
      <c r="CA26" s="460"/>
      <c r="CB26" s="460"/>
      <c r="CC26" s="461"/>
      <c r="CD26" s="200"/>
      <c r="CE26" s="537"/>
      <c r="CF26" s="537"/>
      <c r="CG26" s="537"/>
      <c r="CH26" s="537"/>
      <c r="CI26" s="537"/>
      <c r="CJ26" s="537"/>
      <c r="CK26" s="537"/>
      <c r="CL26" s="537"/>
      <c r="CM26" s="537"/>
      <c r="CN26" s="537"/>
      <c r="CO26" s="537"/>
      <c r="CP26" s="537"/>
      <c r="CQ26" s="537"/>
      <c r="CR26" s="537"/>
      <c r="CS26" s="538"/>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181</v>
      </c>
      <c r="F27" s="452"/>
      <c r="G27" s="452"/>
      <c r="H27" s="452"/>
      <c r="I27" s="452"/>
      <c r="J27" s="452"/>
      <c r="K27" s="453"/>
      <c r="L27" s="479">
        <v>1</v>
      </c>
      <c r="M27" s="480"/>
      <c r="N27" s="480"/>
      <c r="O27" s="480"/>
      <c r="P27" s="519"/>
      <c r="Q27" s="479">
        <v>2300</v>
      </c>
      <c r="R27" s="480"/>
      <c r="S27" s="480"/>
      <c r="T27" s="480"/>
      <c r="U27" s="480"/>
      <c r="V27" s="519"/>
      <c r="W27" s="578"/>
      <c r="X27" s="566"/>
      <c r="Y27" s="567"/>
      <c r="Z27" s="478" t="s">
        <v>182</v>
      </c>
      <c r="AA27" s="452"/>
      <c r="AB27" s="452"/>
      <c r="AC27" s="452"/>
      <c r="AD27" s="452"/>
      <c r="AE27" s="452"/>
      <c r="AF27" s="452"/>
      <c r="AG27" s="453"/>
      <c r="AH27" s="479" t="s">
        <v>140</v>
      </c>
      <c r="AI27" s="480"/>
      <c r="AJ27" s="480"/>
      <c r="AK27" s="480"/>
      <c r="AL27" s="519"/>
      <c r="AM27" s="479" t="s">
        <v>140</v>
      </c>
      <c r="AN27" s="480"/>
      <c r="AO27" s="480"/>
      <c r="AP27" s="480"/>
      <c r="AQ27" s="480"/>
      <c r="AR27" s="519"/>
      <c r="AS27" s="479" t="s">
        <v>140</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593" t="s">
        <v>140</v>
      </c>
      <c r="BO27" s="594"/>
      <c r="BP27" s="594"/>
      <c r="BQ27" s="594"/>
      <c r="BR27" s="594"/>
      <c r="BS27" s="594"/>
      <c r="BT27" s="594"/>
      <c r="BU27" s="595"/>
      <c r="BV27" s="593" t="s">
        <v>140</v>
      </c>
      <c r="BW27" s="594"/>
      <c r="BX27" s="594"/>
      <c r="BY27" s="594"/>
      <c r="BZ27" s="594"/>
      <c r="CA27" s="594"/>
      <c r="CB27" s="594"/>
      <c r="CC27" s="595"/>
      <c r="CD27" s="202"/>
      <c r="CE27" s="537"/>
      <c r="CF27" s="537"/>
      <c r="CG27" s="537"/>
      <c r="CH27" s="537"/>
      <c r="CI27" s="537"/>
      <c r="CJ27" s="537"/>
      <c r="CK27" s="537"/>
      <c r="CL27" s="537"/>
      <c r="CM27" s="537"/>
      <c r="CN27" s="537"/>
      <c r="CO27" s="537"/>
      <c r="CP27" s="537"/>
      <c r="CQ27" s="537"/>
      <c r="CR27" s="537"/>
      <c r="CS27" s="538"/>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184</v>
      </c>
      <c r="F28" s="452"/>
      <c r="G28" s="452"/>
      <c r="H28" s="452"/>
      <c r="I28" s="452"/>
      <c r="J28" s="452"/>
      <c r="K28" s="453"/>
      <c r="L28" s="479">
        <v>1</v>
      </c>
      <c r="M28" s="480"/>
      <c r="N28" s="480"/>
      <c r="O28" s="480"/>
      <c r="P28" s="519"/>
      <c r="Q28" s="479">
        <v>1850</v>
      </c>
      <c r="R28" s="480"/>
      <c r="S28" s="480"/>
      <c r="T28" s="480"/>
      <c r="U28" s="480"/>
      <c r="V28" s="519"/>
      <c r="W28" s="578"/>
      <c r="X28" s="566"/>
      <c r="Y28" s="567"/>
      <c r="Z28" s="478" t="s">
        <v>185</v>
      </c>
      <c r="AA28" s="452"/>
      <c r="AB28" s="452"/>
      <c r="AC28" s="452"/>
      <c r="AD28" s="452"/>
      <c r="AE28" s="452"/>
      <c r="AF28" s="452"/>
      <c r="AG28" s="453"/>
      <c r="AH28" s="479">
        <v>1</v>
      </c>
      <c r="AI28" s="480"/>
      <c r="AJ28" s="480"/>
      <c r="AK28" s="480"/>
      <c r="AL28" s="519"/>
      <c r="AM28" s="479" t="s">
        <v>186</v>
      </c>
      <c r="AN28" s="480"/>
      <c r="AO28" s="480"/>
      <c r="AP28" s="480"/>
      <c r="AQ28" s="480"/>
      <c r="AR28" s="519"/>
      <c r="AS28" s="479" t="s">
        <v>187</v>
      </c>
      <c r="AT28" s="480"/>
      <c r="AU28" s="480"/>
      <c r="AV28" s="480"/>
      <c r="AW28" s="480"/>
      <c r="AX28" s="481"/>
      <c r="AY28" s="604" t="s">
        <v>188</v>
      </c>
      <c r="AZ28" s="605"/>
      <c r="BA28" s="605"/>
      <c r="BB28" s="606"/>
      <c r="BC28" s="388" t="s">
        <v>48</v>
      </c>
      <c r="BD28" s="389"/>
      <c r="BE28" s="389"/>
      <c r="BF28" s="389"/>
      <c r="BG28" s="389"/>
      <c r="BH28" s="389"/>
      <c r="BI28" s="389"/>
      <c r="BJ28" s="389"/>
      <c r="BK28" s="389"/>
      <c r="BL28" s="389"/>
      <c r="BM28" s="390"/>
      <c r="BN28" s="391">
        <v>663184</v>
      </c>
      <c r="BO28" s="392"/>
      <c r="BP28" s="392"/>
      <c r="BQ28" s="392"/>
      <c r="BR28" s="392"/>
      <c r="BS28" s="392"/>
      <c r="BT28" s="392"/>
      <c r="BU28" s="393"/>
      <c r="BV28" s="391">
        <v>542065</v>
      </c>
      <c r="BW28" s="392"/>
      <c r="BX28" s="392"/>
      <c r="BY28" s="392"/>
      <c r="BZ28" s="392"/>
      <c r="CA28" s="392"/>
      <c r="CB28" s="392"/>
      <c r="CC28" s="393"/>
      <c r="CD28" s="200"/>
      <c r="CE28" s="537"/>
      <c r="CF28" s="537"/>
      <c r="CG28" s="537"/>
      <c r="CH28" s="537"/>
      <c r="CI28" s="537"/>
      <c r="CJ28" s="537"/>
      <c r="CK28" s="537"/>
      <c r="CL28" s="537"/>
      <c r="CM28" s="537"/>
      <c r="CN28" s="537"/>
      <c r="CO28" s="537"/>
      <c r="CP28" s="537"/>
      <c r="CQ28" s="537"/>
      <c r="CR28" s="537"/>
      <c r="CS28" s="538"/>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189</v>
      </c>
      <c r="F29" s="452"/>
      <c r="G29" s="452"/>
      <c r="H29" s="452"/>
      <c r="I29" s="452"/>
      <c r="J29" s="452"/>
      <c r="K29" s="453"/>
      <c r="L29" s="479">
        <v>7</v>
      </c>
      <c r="M29" s="480"/>
      <c r="N29" s="480"/>
      <c r="O29" s="480"/>
      <c r="P29" s="519"/>
      <c r="Q29" s="479">
        <v>1650</v>
      </c>
      <c r="R29" s="480"/>
      <c r="S29" s="480"/>
      <c r="T29" s="480"/>
      <c r="U29" s="480"/>
      <c r="V29" s="519"/>
      <c r="W29" s="579"/>
      <c r="X29" s="580"/>
      <c r="Y29" s="581"/>
      <c r="Z29" s="478" t="s">
        <v>190</v>
      </c>
      <c r="AA29" s="452"/>
      <c r="AB29" s="452"/>
      <c r="AC29" s="452"/>
      <c r="AD29" s="452"/>
      <c r="AE29" s="452"/>
      <c r="AF29" s="452"/>
      <c r="AG29" s="453"/>
      <c r="AH29" s="479">
        <v>72</v>
      </c>
      <c r="AI29" s="480"/>
      <c r="AJ29" s="480"/>
      <c r="AK29" s="480"/>
      <c r="AL29" s="519"/>
      <c r="AM29" s="479">
        <v>192619</v>
      </c>
      <c r="AN29" s="480"/>
      <c r="AO29" s="480"/>
      <c r="AP29" s="480"/>
      <c r="AQ29" s="480"/>
      <c r="AR29" s="519"/>
      <c r="AS29" s="479">
        <v>2675</v>
      </c>
      <c r="AT29" s="480"/>
      <c r="AU29" s="480"/>
      <c r="AV29" s="480"/>
      <c r="AW29" s="480"/>
      <c r="AX29" s="481"/>
      <c r="AY29" s="607"/>
      <c r="AZ29" s="608"/>
      <c r="BA29" s="608"/>
      <c r="BB29" s="609"/>
      <c r="BC29" s="456" t="s">
        <v>191</v>
      </c>
      <c r="BD29" s="457"/>
      <c r="BE29" s="457"/>
      <c r="BF29" s="457"/>
      <c r="BG29" s="457"/>
      <c r="BH29" s="457"/>
      <c r="BI29" s="457"/>
      <c r="BJ29" s="457"/>
      <c r="BK29" s="457"/>
      <c r="BL29" s="457"/>
      <c r="BM29" s="458"/>
      <c r="BN29" s="459">
        <v>586531</v>
      </c>
      <c r="BO29" s="460"/>
      <c r="BP29" s="460"/>
      <c r="BQ29" s="460"/>
      <c r="BR29" s="460"/>
      <c r="BS29" s="460"/>
      <c r="BT29" s="460"/>
      <c r="BU29" s="461"/>
      <c r="BV29" s="459">
        <v>636468</v>
      </c>
      <c r="BW29" s="460"/>
      <c r="BX29" s="460"/>
      <c r="BY29" s="460"/>
      <c r="BZ29" s="460"/>
      <c r="CA29" s="460"/>
      <c r="CB29" s="460"/>
      <c r="CC29" s="461"/>
      <c r="CD29" s="202"/>
      <c r="CE29" s="537"/>
      <c r="CF29" s="537"/>
      <c r="CG29" s="537"/>
      <c r="CH29" s="537"/>
      <c r="CI29" s="537"/>
      <c r="CJ29" s="537"/>
      <c r="CK29" s="537"/>
      <c r="CL29" s="537"/>
      <c r="CM29" s="537"/>
      <c r="CN29" s="537"/>
      <c r="CO29" s="537"/>
      <c r="CP29" s="537"/>
      <c r="CQ29" s="537"/>
      <c r="CR29" s="537"/>
      <c r="CS29" s="538"/>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98"/>
      <c r="M30" s="599"/>
      <c r="N30" s="599"/>
      <c r="O30" s="599"/>
      <c r="P30" s="600"/>
      <c r="Q30" s="598"/>
      <c r="R30" s="599"/>
      <c r="S30" s="599"/>
      <c r="T30" s="599"/>
      <c r="U30" s="599"/>
      <c r="V30" s="600"/>
      <c r="W30" s="601" t="s">
        <v>192</v>
      </c>
      <c r="X30" s="602"/>
      <c r="Y30" s="602"/>
      <c r="Z30" s="602"/>
      <c r="AA30" s="602"/>
      <c r="AB30" s="602"/>
      <c r="AC30" s="602"/>
      <c r="AD30" s="602"/>
      <c r="AE30" s="602"/>
      <c r="AF30" s="602"/>
      <c r="AG30" s="603"/>
      <c r="AH30" s="544">
        <v>94.6</v>
      </c>
      <c r="AI30" s="545"/>
      <c r="AJ30" s="545"/>
      <c r="AK30" s="545"/>
      <c r="AL30" s="545"/>
      <c r="AM30" s="545"/>
      <c r="AN30" s="545"/>
      <c r="AO30" s="545"/>
      <c r="AP30" s="545"/>
      <c r="AQ30" s="545"/>
      <c r="AR30" s="545"/>
      <c r="AS30" s="545"/>
      <c r="AT30" s="545"/>
      <c r="AU30" s="545"/>
      <c r="AV30" s="545"/>
      <c r="AW30" s="545"/>
      <c r="AX30" s="547"/>
      <c r="AY30" s="610"/>
      <c r="AZ30" s="611"/>
      <c r="BA30" s="611"/>
      <c r="BB30" s="612"/>
      <c r="BC30" s="590" t="s">
        <v>50</v>
      </c>
      <c r="BD30" s="591"/>
      <c r="BE30" s="591"/>
      <c r="BF30" s="591"/>
      <c r="BG30" s="591"/>
      <c r="BH30" s="591"/>
      <c r="BI30" s="591"/>
      <c r="BJ30" s="591"/>
      <c r="BK30" s="591"/>
      <c r="BL30" s="591"/>
      <c r="BM30" s="592"/>
      <c r="BN30" s="593">
        <v>1534781</v>
      </c>
      <c r="BO30" s="594"/>
      <c r="BP30" s="594"/>
      <c r="BQ30" s="594"/>
      <c r="BR30" s="594"/>
      <c r="BS30" s="594"/>
      <c r="BT30" s="594"/>
      <c r="BU30" s="595"/>
      <c r="BV30" s="593">
        <v>1646823</v>
      </c>
      <c r="BW30" s="594"/>
      <c r="BX30" s="594"/>
      <c r="BY30" s="594"/>
      <c r="BZ30" s="594"/>
      <c r="CA30" s="594"/>
      <c r="CB30" s="594"/>
      <c r="CC30" s="595"/>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46" t="s">
        <v>199</v>
      </c>
      <c r="D33" s="446"/>
      <c r="E33" s="417" t="s">
        <v>200</v>
      </c>
      <c r="F33" s="417"/>
      <c r="G33" s="417"/>
      <c r="H33" s="417"/>
      <c r="I33" s="417"/>
      <c r="J33" s="417"/>
      <c r="K33" s="417"/>
      <c r="L33" s="417"/>
      <c r="M33" s="417"/>
      <c r="N33" s="417"/>
      <c r="O33" s="417"/>
      <c r="P33" s="417"/>
      <c r="Q33" s="417"/>
      <c r="R33" s="417"/>
      <c r="S33" s="417"/>
      <c r="T33" s="215"/>
      <c r="U33" s="446" t="s">
        <v>201</v>
      </c>
      <c r="V33" s="446"/>
      <c r="W33" s="417" t="s">
        <v>202</v>
      </c>
      <c r="X33" s="417"/>
      <c r="Y33" s="417"/>
      <c r="Z33" s="417"/>
      <c r="AA33" s="417"/>
      <c r="AB33" s="417"/>
      <c r="AC33" s="417"/>
      <c r="AD33" s="417"/>
      <c r="AE33" s="417"/>
      <c r="AF33" s="417"/>
      <c r="AG33" s="417"/>
      <c r="AH33" s="417"/>
      <c r="AI33" s="417"/>
      <c r="AJ33" s="417"/>
      <c r="AK33" s="417"/>
      <c r="AL33" s="215"/>
      <c r="AM33" s="446" t="s">
        <v>201</v>
      </c>
      <c r="AN33" s="446"/>
      <c r="AO33" s="417" t="s">
        <v>200</v>
      </c>
      <c r="AP33" s="417"/>
      <c r="AQ33" s="417"/>
      <c r="AR33" s="417"/>
      <c r="AS33" s="417"/>
      <c r="AT33" s="417"/>
      <c r="AU33" s="417"/>
      <c r="AV33" s="417"/>
      <c r="AW33" s="417"/>
      <c r="AX33" s="417"/>
      <c r="AY33" s="417"/>
      <c r="AZ33" s="417"/>
      <c r="BA33" s="417"/>
      <c r="BB33" s="417"/>
      <c r="BC33" s="417"/>
      <c r="BD33" s="216"/>
      <c r="BE33" s="417" t="s">
        <v>203</v>
      </c>
      <c r="BF33" s="417"/>
      <c r="BG33" s="417" t="s">
        <v>204</v>
      </c>
      <c r="BH33" s="417"/>
      <c r="BI33" s="417"/>
      <c r="BJ33" s="417"/>
      <c r="BK33" s="417"/>
      <c r="BL33" s="417"/>
      <c r="BM33" s="417"/>
      <c r="BN33" s="417"/>
      <c r="BO33" s="417"/>
      <c r="BP33" s="417"/>
      <c r="BQ33" s="417"/>
      <c r="BR33" s="417"/>
      <c r="BS33" s="417"/>
      <c r="BT33" s="417"/>
      <c r="BU33" s="417"/>
      <c r="BV33" s="216"/>
      <c r="BW33" s="446" t="s">
        <v>203</v>
      </c>
      <c r="BX33" s="446"/>
      <c r="BY33" s="417" t="s">
        <v>205</v>
      </c>
      <c r="BZ33" s="417"/>
      <c r="CA33" s="417"/>
      <c r="CB33" s="417"/>
      <c r="CC33" s="417"/>
      <c r="CD33" s="417"/>
      <c r="CE33" s="417"/>
      <c r="CF33" s="417"/>
      <c r="CG33" s="417"/>
      <c r="CH33" s="417"/>
      <c r="CI33" s="417"/>
      <c r="CJ33" s="417"/>
      <c r="CK33" s="417"/>
      <c r="CL33" s="417"/>
      <c r="CM33" s="417"/>
      <c r="CN33" s="215"/>
      <c r="CO33" s="446" t="s">
        <v>201</v>
      </c>
      <c r="CP33" s="446"/>
      <c r="CQ33" s="417" t="s">
        <v>206</v>
      </c>
      <c r="CR33" s="417"/>
      <c r="CS33" s="417"/>
      <c r="CT33" s="417"/>
      <c r="CU33" s="417"/>
      <c r="CV33" s="417"/>
      <c r="CW33" s="417"/>
      <c r="CX33" s="417"/>
      <c r="CY33" s="417"/>
      <c r="CZ33" s="417"/>
      <c r="DA33" s="417"/>
      <c r="DB33" s="417"/>
      <c r="DC33" s="417"/>
      <c r="DD33" s="417"/>
      <c r="DE33" s="417"/>
      <c r="DF33" s="215"/>
      <c r="DG33" s="613" t="s">
        <v>207</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国民健康保険事業</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6</v>
      </c>
      <c r="BF34" s="614"/>
      <c r="BG34" s="615" t="str">
        <f>IF('各会計、関係団体の財政状況及び健全化判断比率'!B32="","",'各会計、関係団体の財政状況及び健全化判断比率'!B32)</f>
        <v>簡易水道事業特別会計</v>
      </c>
      <c r="BH34" s="615"/>
      <c r="BI34" s="615"/>
      <c r="BJ34" s="615"/>
      <c r="BK34" s="615"/>
      <c r="BL34" s="615"/>
      <c r="BM34" s="615"/>
      <c r="BN34" s="615"/>
      <c r="BO34" s="615"/>
      <c r="BP34" s="615"/>
      <c r="BQ34" s="615"/>
      <c r="BR34" s="615"/>
      <c r="BS34" s="615"/>
      <c r="BT34" s="615"/>
      <c r="BU34" s="615"/>
      <c r="BV34" s="213"/>
      <c r="BW34" s="614" t="str">
        <f>IF(BY34="","",MAX(C34:D43,U34:V43,AM34:AN43,BE34:BF43)+1)</f>
        <v/>
      </c>
      <c r="BX34" s="614"/>
      <c r="BY34" s="615" t="str">
        <f>IF('各会計、関係団体の財政状況及び健全化判断比率'!B68="","",'各会計、関係団体の財政状況及び健全化判断比率'!B68)</f>
        <v/>
      </c>
      <c r="BZ34" s="615"/>
      <c r="CA34" s="615"/>
      <c r="CB34" s="615"/>
      <c r="CC34" s="615"/>
      <c r="CD34" s="615"/>
      <c r="CE34" s="615"/>
      <c r="CF34" s="615"/>
      <c r="CG34" s="615"/>
      <c r="CH34" s="615"/>
      <c r="CI34" s="615"/>
      <c r="CJ34" s="615"/>
      <c r="CK34" s="615"/>
      <c r="CL34" s="615"/>
      <c r="CM34" s="615"/>
      <c r="CN34" s="213"/>
      <c r="CO34" s="614" t="str">
        <f>IF(CQ34="","",MAX(C34:D43,U34:V43,AM34:AN43,BE34:BF43,BW34:BX43)+1)</f>
        <v/>
      </c>
      <c r="CP34" s="614"/>
      <c r="CQ34" s="615" t="str">
        <f>IF('各会計、関係団体の財政状況及び健全化判断比率'!BS7="","",'各会計、関係団体の財政状況及び健全化判断比率'!BS7)</f>
        <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国民健康保険施設（直診）</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7</v>
      </c>
      <c r="BF35" s="614"/>
      <c r="BG35" s="615" t="str">
        <f>IF('各会計、関係団体の財政状況及び健全化判断比率'!B33="","",'各会計、関係団体の財政状況及び健全化判断比率'!B33)</f>
        <v>下水道事業特別会計</v>
      </c>
      <c r="BH35" s="615"/>
      <c r="BI35" s="615"/>
      <c r="BJ35" s="615"/>
      <c r="BK35" s="615"/>
      <c r="BL35" s="615"/>
      <c r="BM35" s="615"/>
      <c r="BN35" s="615"/>
      <c r="BO35" s="615"/>
      <c r="BP35" s="615"/>
      <c r="BQ35" s="615"/>
      <c r="BR35" s="615"/>
      <c r="BS35" s="615"/>
      <c r="BT35" s="615"/>
      <c r="BU35" s="615"/>
      <c r="BV35" s="213"/>
      <c r="BW35" s="614" t="str">
        <f t="shared" ref="BW35:BW43" si="2">IF(BY35="","",BW34+1)</f>
        <v/>
      </c>
      <c r="BX35" s="614"/>
      <c r="BY35" s="615" t="str">
        <f>IF('各会計、関係団体の財政状況及び健全化判断比率'!B69="","",'各会計、関係団体の財政状況及び健全化判断比率'!B69)</f>
        <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4</v>
      </c>
      <c r="V36" s="614"/>
      <c r="W36" s="615" t="str">
        <f>IF('各会計、関係団体の財政状況及び健全化判断比率'!B30="","",'各会計、関係団体の財政状況及び健全化判断比率'!B30)</f>
        <v>介護保険事業</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8</v>
      </c>
      <c r="BF36" s="614"/>
      <c r="BG36" s="615" t="str">
        <f>IF('各会計、関係団体の財政状況及び健全化判断比率'!B34="","",'各会計、関係団体の財政状況及び健全化判断比率'!B34)</f>
        <v>港湾整備事業特別会計</v>
      </c>
      <c r="BH36" s="615"/>
      <c r="BI36" s="615"/>
      <c r="BJ36" s="615"/>
      <c r="BK36" s="615"/>
      <c r="BL36" s="615"/>
      <c r="BM36" s="615"/>
      <c r="BN36" s="615"/>
      <c r="BO36" s="615"/>
      <c r="BP36" s="615"/>
      <c r="BQ36" s="615"/>
      <c r="BR36" s="615"/>
      <c r="BS36" s="615"/>
      <c r="BT36" s="615"/>
      <c r="BU36" s="615"/>
      <c r="BV36" s="213"/>
      <c r="BW36" s="614" t="str">
        <f t="shared" si="2"/>
        <v/>
      </c>
      <c r="BX36" s="614"/>
      <c r="BY36" s="615" t="str">
        <f>IF('各会計、関係団体の財政状況及び健全化判断比率'!B70="","",'各会計、関係団体の財政状況及び健全化判断比率'!B70)</f>
        <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5</v>
      </c>
      <c r="V37" s="614"/>
      <c r="W37" s="615" t="str">
        <f>IF('各会計、関係団体の財政状況及び健全化判断比率'!B31="","",'各会計、関係団体の財政状況及び健全化判断比率'!B31)</f>
        <v>後期高齢者医療</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9</v>
      </c>
      <c r="BF37" s="614"/>
      <c r="BG37" s="615" t="str">
        <f>IF('各会計、関係団体の財政状況及び健全化判断比率'!B35="","",'各会計、関係団体の財政状況及び健全化判断比率'!B35)</f>
        <v>温泉事業特別会計</v>
      </c>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nRpLFWK1f/GhySbdBs32NRNp9XRniiTRkOQsraZ+CL5YZ8BEQgSsq9nQbkRjF9OSIQrObfQ6zJA3/adkZLbsg==" saltValue="Q8BFxZO1+z68bYOq/mb9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3"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8"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06" t="s">
        <v>571</v>
      </c>
      <c r="D34" s="1206"/>
      <c r="E34" s="1207"/>
      <c r="F34" s="32">
        <v>2.86</v>
      </c>
      <c r="G34" s="33">
        <v>1.33</v>
      </c>
      <c r="H34" s="33">
        <v>2.95</v>
      </c>
      <c r="I34" s="33">
        <v>3.4</v>
      </c>
      <c r="J34" s="34">
        <v>3.52</v>
      </c>
      <c r="K34" s="22"/>
      <c r="L34" s="22"/>
      <c r="M34" s="22"/>
      <c r="N34" s="22"/>
      <c r="O34" s="22"/>
      <c r="P34" s="22"/>
    </row>
    <row r="35" spans="1:16" ht="39" customHeight="1" x14ac:dyDescent="0.15">
      <c r="A35" s="22"/>
      <c r="B35" s="35"/>
      <c r="C35" s="1200" t="s">
        <v>572</v>
      </c>
      <c r="D35" s="1201"/>
      <c r="E35" s="1202"/>
      <c r="F35" s="36">
        <v>1.1000000000000001</v>
      </c>
      <c r="G35" s="37">
        <v>0.99</v>
      </c>
      <c r="H35" s="37">
        <v>0.48</v>
      </c>
      <c r="I35" s="37">
        <v>0.71</v>
      </c>
      <c r="J35" s="38">
        <v>0.92</v>
      </c>
      <c r="K35" s="22"/>
      <c r="L35" s="22"/>
      <c r="M35" s="22"/>
      <c r="N35" s="22"/>
      <c r="O35" s="22"/>
      <c r="P35" s="22"/>
    </row>
    <row r="36" spans="1:16" ht="39" customHeight="1" x14ac:dyDescent="0.15">
      <c r="A36" s="22"/>
      <c r="B36" s="35"/>
      <c r="C36" s="1200" t="s">
        <v>573</v>
      </c>
      <c r="D36" s="1201"/>
      <c r="E36" s="1202"/>
      <c r="F36" s="36">
        <v>0.33</v>
      </c>
      <c r="G36" s="37">
        <v>0.39</v>
      </c>
      <c r="H36" s="37">
        <v>0.19</v>
      </c>
      <c r="I36" s="37">
        <v>0.23</v>
      </c>
      <c r="J36" s="38">
        <v>0.66</v>
      </c>
      <c r="K36" s="22"/>
      <c r="L36" s="22"/>
      <c r="M36" s="22"/>
      <c r="N36" s="22"/>
      <c r="O36" s="22"/>
      <c r="P36" s="22"/>
    </row>
    <row r="37" spans="1:16" ht="39" customHeight="1" x14ac:dyDescent="0.15">
      <c r="A37" s="22"/>
      <c r="B37" s="35"/>
      <c r="C37" s="1200" t="s">
        <v>574</v>
      </c>
      <c r="D37" s="1201"/>
      <c r="E37" s="1202"/>
      <c r="F37" s="36">
        <v>0.51</v>
      </c>
      <c r="G37" s="37">
        <v>1.32</v>
      </c>
      <c r="H37" s="37">
        <v>2.2200000000000002</v>
      </c>
      <c r="I37" s="37">
        <v>1.67</v>
      </c>
      <c r="J37" s="38">
        <v>0.19</v>
      </c>
      <c r="K37" s="22"/>
      <c r="L37" s="22"/>
      <c r="M37" s="22"/>
      <c r="N37" s="22"/>
      <c r="O37" s="22"/>
      <c r="P37" s="22"/>
    </row>
    <row r="38" spans="1:16" ht="39" customHeight="1" x14ac:dyDescent="0.15">
      <c r="A38" s="22"/>
      <c r="B38" s="35"/>
      <c r="C38" s="1200" t="s">
        <v>575</v>
      </c>
      <c r="D38" s="1201"/>
      <c r="E38" s="1202"/>
      <c r="F38" s="36">
        <v>0.08</v>
      </c>
      <c r="G38" s="37">
        <v>0.06</v>
      </c>
      <c r="H38" s="37">
        <v>0.04</v>
      </c>
      <c r="I38" s="37">
        <v>0.14000000000000001</v>
      </c>
      <c r="J38" s="38">
        <v>0.13</v>
      </c>
      <c r="K38" s="22"/>
      <c r="L38" s="22"/>
      <c r="M38" s="22"/>
      <c r="N38" s="22"/>
      <c r="O38" s="22"/>
      <c r="P38" s="22"/>
    </row>
    <row r="39" spans="1:16" ht="39" customHeight="1" x14ac:dyDescent="0.15">
      <c r="A39" s="22"/>
      <c r="B39" s="35"/>
      <c r="C39" s="1200" t="s">
        <v>576</v>
      </c>
      <c r="D39" s="1201"/>
      <c r="E39" s="1202"/>
      <c r="F39" s="36">
        <v>0.08</v>
      </c>
      <c r="G39" s="37">
        <v>0.09</v>
      </c>
      <c r="H39" s="37">
        <v>0.09</v>
      </c>
      <c r="I39" s="37">
        <v>0.08</v>
      </c>
      <c r="J39" s="38">
        <v>0.09</v>
      </c>
      <c r="K39" s="22"/>
      <c r="L39" s="22"/>
      <c r="M39" s="22"/>
      <c r="N39" s="22"/>
      <c r="O39" s="22"/>
      <c r="P39" s="22"/>
    </row>
    <row r="40" spans="1:16" ht="39" customHeight="1" x14ac:dyDescent="0.15">
      <c r="A40" s="22"/>
      <c r="B40" s="35"/>
      <c r="C40" s="1200" t="s">
        <v>577</v>
      </c>
      <c r="D40" s="1201"/>
      <c r="E40" s="1202"/>
      <c r="F40" s="36">
        <v>0</v>
      </c>
      <c r="G40" s="37">
        <v>0.02</v>
      </c>
      <c r="H40" s="37">
        <v>0.06</v>
      </c>
      <c r="I40" s="37">
        <v>0.04</v>
      </c>
      <c r="J40" s="38">
        <v>0.04</v>
      </c>
      <c r="K40" s="22"/>
      <c r="L40" s="22"/>
      <c r="M40" s="22"/>
      <c r="N40" s="22"/>
      <c r="O40" s="22"/>
      <c r="P40" s="22"/>
    </row>
    <row r="41" spans="1:16" ht="39" customHeight="1" x14ac:dyDescent="0.15">
      <c r="A41" s="22"/>
      <c r="B41" s="35"/>
      <c r="C41" s="1200" t="s">
        <v>578</v>
      </c>
      <c r="D41" s="1201"/>
      <c r="E41" s="1202"/>
      <c r="F41" s="36">
        <v>0.12</v>
      </c>
      <c r="G41" s="37">
        <v>0.06</v>
      </c>
      <c r="H41" s="37">
        <v>0.09</v>
      </c>
      <c r="I41" s="37">
        <v>0.06</v>
      </c>
      <c r="J41" s="38">
        <v>0.03</v>
      </c>
      <c r="K41" s="22"/>
      <c r="L41" s="22"/>
      <c r="M41" s="22"/>
      <c r="N41" s="22"/>
      <c r="O41" s="22"/>
      <c r="P41" s="22"/>
    </row>
    <row r="42" spans="1:16" ht="39" customHeight="1" x14ac:dyDescent="0.15">
      <c r="A42" s="22"/>
      <c r="B42" s="39"/>
      <c r="C42" s="1200" t="s">
        <v>579</v>
      </c>
      <c r="D42" s="1201"/>
      <c r="E42" s="1202"/>
      <c r="F42" s="36" t="s">
        <v>522</v>
      </c>
      <c r="G42" s="37" t="s">
        <v>522</v>
      </c>
      <c r="H42" s="37" t="s">
        <v>522</v>
      </c>
      <c r="I42" s="37" t="s">
        <v>522</v>
      </c>
      <c r="J42" s="38" t="s">
        <v>522</v>
      </c>
      <c r="K42" s="22"/>
      <c r="L42" s="22"/>
      <c r="M42" s="22"/>
      <c r="N42" s="22"/>
      <c r="O42" s="22"/>
      <c r="P42" s="22"/>
    </row>
    <row r="43" spans="1:16" ht="39" customHeight="1" thickBot="1" x14ac:dyDescent="0.2">
      <c r="A43" s="22"/>
      <c r="B43" s="40"/>
      <c r="C43" s="1203" t="s">
        <v>580</v>
      </c>
      <c r="D43" s="1204"/>
      <c r="E43" s="1205"/>
      <c r="F43" s="41">
        <v>0</v>
      </c>
      <c r="G43" s="42">
        <v>0.02</v>
      </c>
      <c r="H43" s="42">
        <v>0.03</v>
      </c>
      <c r="I43" s="42">
        <v>0</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GCikC49v4OeZ2Iq2H9T+K9vuxgDGNh0QbJdchgf8gH53GEvJklFzOpQx49G5kSZTYArBbWX+MbWd21xdFNn7Q==" saltValue="SOwr6yts4RZ5vss3VGli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G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673</v>
      </c>
      <c r="L45" s="60">
        <v>666</v>
      </c>
      <c r="M45" s="60">
        <v>684</v>
      </c>
      <c r="N45" s="60">
        <v>703</v>
      </c>
      <c r="O45" s="61">
        <v>693</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522</v>
      </c>
      <c r="L47" s="64" t="s">
        <v>522</v>
      </c>
      <c r="M47" s="64" t="s">
        <v>522</v>
      </c>
      <c r="N47" s="64" t="s">
        <v>522</v>
      </c>
      <c r="O47" s="65" t="s">
        <v>522</v>
      </c>
      <c r="P47" s="48"/>
      <c r="Q47" s="48"/>
      <c r="R47" s="48"/>
      <c r="S47" s="48"/>
      <c r="T47" s="48"/>
      <c r="U47" s="48"/>
    </row>
    <row r="48" spans="1:21" ht="30.75" customHeight="1" x14ac:dyDescent="0.15">
      <c r="A48" s="48"/>
      <c r="B48" s="1210"/>
      <c r="C48" s="1211"/>
      <c r="D48" s="62"/>
      <c r="E48" s="1216" t="s">
        <v>15</v>
      </c>
      <c r="F48" s="1216"/>
      <c r="G48" s="1216"/>
      <c r="H48" s="1216"/>
      <c r="I48" s="1216"/>
      <c r="J48" s="1217"/>
      <c r="K48" s="63">
        <v>107</v>
      </c>
      <c r="L48" s="64">
        <v>111</v>
      </c>
      <c r="M48" s="64">
        <v>114</v>
      </c>
      <c r="N48" s="64">
        <v>111</v>
      </c>
      <c r="O48" s="65">
        <v>136</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522</v>
      </c>
      <c r="L49" s="64" t="s">
        <v>522</v>
      </c>
      <c r="M49" s="64" t="s">
        <v>522</v>
      </c>
      <c r="N49" s="64" t="s">
        <v>522</v>
      </c>
      <c r="O49" s="65" t="s">
        <v>522</v>
      </c>
      <c r="P49" s="48"/>
      <c r="Q49" s="48"/>
      <c r="R49" s="48"/>
      <c r="S49" s="48"/>
      <c r="T49" s="48"/>
      <c r="U49" s="48"/>
    </row>
    <row r="50" spans="1:21" ht="30.75" customHeight="1" x14ac:dyDescent="0.15">
      <c r="A50" s="48"/>
      <c r="B50" s="1210"/>
      <c r="C50" s="1211"/>
      <c r="D50" s="62"/>
      <c r="E50" s="1216" t="s">
        <v>17</v>
      </c>
      <c r="F50" s="1216"/>
      <c r="G50" s="1216"/>
      <c r="H50" s="1216"/>
      <c r="I50" s="1216"/>
      <c r="J50" s="1217"/>
      <c r="K50" s="63">
        <v>48</v>
      </c>
      <c r="L50" s="64">
        <v>45</v>
      </c>
      <c r="M50" s="64">
        <v>51</v>
      </c>
      <c r="N50" s="64">
        <v>53</v>
      </c>
      <c r="O50" s="65">
        <v>45</v>
      </c>
      <c r="P50" s="48"/>
      <c r="Q50" s="48"/>
      <c r="R50" s="48"/>
      <c r="S50" s="48"/>
      <c r="T50" s="48"/>
      <c r="U50" s="48"/>
    </row>
    <row r="51" spans="1:21" ht="30.75" customHeight="1" x14ac:dyDescent="0.15">
      <c r="A51" s="48"/>
      <c r="B51" s="1212"/>
      <c r="C51" s="1213"/>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689</v>
      </c>
      <c r="L52" s="64">
        <v>685</v>
      </c>
      <c r="M52" s="64">
        <v>670</v>
      </c>
      <c r="N52" s="64">
        <v>655</v>
      </c>
      <c r="O52" s="65">
        <v>650</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139</v>
      </c>
      <c r="L53" s="69">
        <v>137</v>
      </c>
      <c r="M53" s="69">
        <v>179</v>
      </c>
      <c r="N53" s="69">
        <v>212</v>
      </c>
      <c r="O53" s="70">
        <v>224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24" t="s">
        <v>25</v>
      </c>
      <c r="C57" s="1225"/>
      <c r="D57" s="1228" t="s">
        <v>26</v>
      </c>
      <c r="E57" s="1229"/>
      <c r="F57" s="1229"/>
      <c r="G57" s="1229"/>
      <c r="H57" s="1229"/>
      <c r="I57" s="1229"/>
      <c r="J57" s="1230"/>
      <c r="K57" s="82"/>
      <c r="L57" s="83"/>
      <c r="M57" s="83"/>
      <c r="N57" s="83"/>
      <c r="O57" s="84"/>
    </row>
    <row r="58" spans="1:21" ht="31.5" customHeight="1" thickBot="1" x14ac:dyDescent="0.2">
      <c r="B58" s="1226"/>
      <c r="C58" s="1227"/>
      <c r="D58" s="1231" t="s">
        <v>27</v>
      </c>
      <c r="E58" s="1232"/>
      <c r="F58" s="1232"/>
      <c r="G58" s="1232"/>
      <c r="H58" s="1232"/>
      <c r="I58" s="1232"/>
      <c r="J58" s="123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eI1bqBYEhFwZAVgWPoIRX7x+xHC02lIsc5wXi4RSaoi7mVnOaFhgPGSQwWI+5hijDd55Qxa1oewRQ0YfqcNYQ==" saltValue="KCGAWnmUViiWoOvNI3jj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5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564</v>
      </c>
      <c r="J40" s="99" t="s">
        <v>565</v>
      </c>
      <c r="K40" s="99" t="s">
        <v>566</v>
      </c>
      <c r="L40" s="99" t="s">
        <v>567</v>
      </c>
      <c r="M40" s="100" t="s">
        <v>568</v>
      </c>
    </row>
    <row r="41" spans="2:13" ht="27.75" customHeight="1" x14ac:dyDescent="0.15">
      <c r="B41" s="1234" t="s">
        <v>30</v>
      </c>
      <c r="C41" s="1235"/>
      <c r="D41" s="101"/>
      <c r="E41" s="1240" t="s">
        <v>31</v>
      </c>
      <c r="F41" s="1240"/>
      <c r="G41" s="1240"/>
      <c r="H41" s="1241"/>
      <c r="I41" s="102">
        <v>6265</v>
      </c>
      <c r="J41" s="103">
        <v>5788</v>
      </c>
      <c r="K41" s="103">
        <v>6058</v>
      </c>
      <c r="L41" s="103">
        <v>6298</v>
      </c>
      <c r="M41" s="104">
        <v>6875</v>
      </c>
    </row>
    <row r="42" spans="2:13" ht="27.75" customHeight="1" x14ac:dyDescent="0.15">
      <c r="B42" s="1236"/>
      <c r="C42" s="1237"/>
      <c r="D42" s="105"/>
      <c r="E42" s="1242" t="s">
        <v>32</v>
      </c>
      <c r="F42" s="1242"/>
      <c r="G42" s="1242"/>
      <c r="H42" s="1243"/>
      <c r="I42" s="106">
        <v>221</v>
      </c>
      <c r="J42" s="107">
        <v>199</v>
      </c>
      <c r="K42" s="107">
        <v>169</v>
      </c>
      <c r="L42" s="107">
        <v>121</v>
      </c>
      <c r="M42" s="108">
        <v>82</v>
      </c>
    </row>
    <row r="43" spans="2:13" ht="27.75" customHeight="1" x14ac:dyDescent="0.15">
      <c r="B43" s="1236"/>
      <c r="C43" s="1237"/>
      <c r="D43" s="105"/>
      <c r="E43" s="1242" t="s">
        <v>33</v>
      </c>
      <c r="F43" s="1242"/>
      <c r="G43" s="1242"/>
      <c r="H43" s="1243"/>
      <c r="I43" s="106">
        <v>1155</v>
      </c>
      <c r="J43" s="107">
        <v>1535</v>
      </c>
      <c r="K43" s="107">
        <v>1525</v>
      </c>
      <c r="L43" s="107">
        <v>1491</v>
      </c>
      <c r="M43" s="108">
        <v>1540</v>
      </c>
    </row>
    <row r="44" spans="2:13" ht="27.75" customHeight="1" x14ac:dyDescent="0.15">
      <c r="B44" s="1236"/>
      <c r="C44" s="1237"/>
      <c r="D44" s="105"/>
      <c r="E44" s="1242" t="s">
        <v>34</v>
      </c>
      <c r="F44" s="1242"/>
      <c r="G44" s="1242"/>
      <c r="H44" s="1243"/>
      <c r="I44" s="106" t="s">
        <v>522</v>
      </c>
      <c r="J44" s="107" t="s">
        <v>522</v>
      </c>
      <c r="K44" s="107" t="s">
        <v>522</v>
      </c>
      <c r="L44" s="107" t="s">
        <v>522</v>
      </c>
      <c r="M44" s="108" t="s">
        <v>522</v>
      </c>
    </row>
    <row r="45" spans="2:13" ht="27.75" customHeight="1" x14ac:dyDescent="0.15">
      <c r="B45" s="1236"/>
      <c r="C45" s="1237"/>
      <c r="D45" s="105"/>
      <c r="E45" s="1242" t="s">
        <v>35</v>
      </c>
      <c r="F45" s="1242"/>
      <c r="G45" s="1242"/>
      <c r="H45" s="1243"/>
      <c r="I45" s="106">
        <v>481</v>
      </c>
      <c r="J45" s="107">
        <v>464</v>
      </c>
      <c r="K45" s="107">
        <v>240</v>
      </c>
      <c r="L45" s="107">
        <v>203</v>
      </c>
      <c r="M45" s="108">
        <v>156</v>
      </c>
    </row>
    <row r="46" spans="2:13" ht="27.75" customHeight="1" x14ac:dyDescent="0.15">
      <c r="B46" s="1236"/>
      <c r="C46" s="1237"/>
      <c r="D46" s="109"/>
      <c r="E46" s="1242" t="s">
        <v>36</v>
      </c>
      <c r="F46" s="1242"/>
      <c r="G46" s="1242"/>
      <c r="H46" s="1243"/>
      <c r="I46" s="106" t="s">
        <v>522</v>
      </c>
      <c r="J46" s="107" t="s">
        <v>522</v>
      </c>
      <c r="K46" s="107" t="s">
        <v>522</v>
      </c>
      <c r="L46" s="107" t="s">
        <v>522</v>
      </c>
      <c r="M46" s="108" t="s">
        <v>522</v>
      </c>
    </row>
    <row r="47" spans="2:13" ht="27.75" customHeight="1" x14ac:dyDescent="0.15">
      <c r="B47" s="1236"/>
      <c r="C47" s="1237"/>
      <c r="D47" s="110"/>
      <c r="E47" s="1244" t="s">
        <v>37</v>
      </c>
      <c r="F47" s="1245"/>
      <c r="G47" s="1245"/>
      <c r="H47" s="1246"/>
      <c r="I47" s="106" t="s">
        <v>522</v>
      </c>
      <c r="J47" s="107" t="s">
        <v>522</v>
      </c>
      <c r="K47" s="107" t="s">
        <v>522</v>
      </c>
      <c r="L47" s="107" t="s">
        <v>522</v>
      </c>
      <c r="M47" s="108" t="s">
        <v>522</v>
      </c>
    </row>
    <row r="48" spans="2:13" ht="27.75" customHeight="1" x14ac:dyDescent="0.15">
      <c r="B48" s="1236"/>
      <c r="C48" s="1237"/>
      <c r="D48" s="105"/>
      <c r="E48" s="1242" t="s">
        <v>38</v>
      </c>
      <c r="F48" s="1242"/>
      <c r="G48" s="1242"/>
      <c r="H48" s="1243"/>
      <c r="I48" s="106" t="s">
        <v>522</v>
      </c>
      <c r="J48" s="107" t="s">
        <v>522</v>
      </c>
      <c r="K48" s="107" t="s">
        <v>522</v>
      </c>
      <c r="L48" s="107" t="s">
        <v>522</v>
      </c>
      <c r="M48" s="108" t="s">
        <v>522</v>
      </c>
    </row>
    <row r="49" spans="2:13" ht="27.75" customHeight="1" x14ac:dyDescent="0.15">
      <c r="B49" s="1238"/>
      <c r="C49" s="1239"/>
      <c r="D49" s="105"/>
      <c r="E49" s="1242" t="s">
        <v>39</v>
      </c>
      <c r="F49" s="1242"/>
      <c r="G49" s="1242"/>
      <c r="H49" s="1243"/>
      <c r="I49" s="106" t="s">
        <v>522</v>
      </c>
      <c r="J49" s="107" t="s">
        <v>522</v>
      </c>
      <c r="K49" s="107" t="s">
        <v>522</v>
      </c>
      <c r="L49" s="107" t="s">
        <v>522</v>
      </c>
      <c r="M49" s="108" t="s">
        <v>522</v>
      </c>
    </row>
    <row r="50" spans="2:13" ht="27.75" customHeight="1" x14ac:dyDescent="0.15">
      <c r="B50" s="1247" t="s">
        <v>40</v>
      </c>
      <c r="C50" s="1248"/>
      <c r="D50" s="111"/>
      <c r="E50" s="1242" t="s">
        <v>41</v>
      </c>
      <c r="F50" s="1242"/>
      <c r="G50" s="1242"/>
      <c r="H50" s="1243"/>
      <c r="I50" s="106">
        <v>2530</v>
      </c>
      <c r="J50" s="107">
        <v>2752</v>
      </c>
      <c r="K50" s="107">
        <v>2793</v>
      </c>
      <c r="L50" s="107">
        <v>2838</v>
      </c>
      <c r="M50" s="108">
        <v>2799</v>
      </c>
    </row>
    <row r="51" spans="2:13" ht="27.75" customHeight="1" x14ac:dyDescent="0.15">
      <c r="B51" s="1236"/>
      <c r="C51" s="1237"/>
      <c r="D51" s="105"/>
      <c r="E51" s="1242" t="s">
        <v>42</v>
      </c>
      <c r="F51" s="1242"/>
      <c r="G51" s="1242"/>
      <c r="H51" s="1243"/>
      <c r="I51" s="106">
        <v>252</v>
      </c>
      <c r="J51" s="107">
        <v>192</v>
      </c>
      <c r="K51" s="107">
        <v>162</v>
      </c>
      <c r="L51" s="107">
        <v>160</v>
      </c>
      <c r="M51" s="108">
        <v>190</v>
      </c>
    </row>
    <row r="52" spans="2:13" ht="27.75" customHeight="1" x14ac:dyDescent="0.15">
      <c r="B52" s="1238"/>
      <c r="C52" s="1239"/>
      <c r="D52" s="105"/>
      <c r="E52" s="1242" t="s">
        <v>43</v>
      </c>
      <c r="F52" s="1242"/>
      <c r="G52" s="1242"/>
      <c r="H52" s="1243"/>
      <c r="I52" s="106">
        <v>5452</v>
      </c>
      <c r="J52" s="107">
        <v>5354</v>
      </c>
      <c r="K52" s="107">
        <v>5497</v>
      </c>
      <c r="L52" s="107">
        <v>5523</v>
      </c>
      <c r="M52" s="108">
        <v>5729</v>
      </c>
    </row>
    <row r="53" spans="2:13" ht="27.75" customHeight="1" thickBot="1" x14ac:dyDescent="0.2">
      <c r="B53" s="1249" t="s">
        <v>44</v>
      </c>
      <c r="C53" s="1250"/>
      <c r="D53" s="112"/>
      <c r="E53" s="1251" t="s">
        <v>45</v>
      </c>
      <c r="F53" s="1251"/>
      <c r="G53" s="1251"/>
      <c r="H53" s="1252"/>
      <c r="I53" s="113">
        <v>-111</v>
      </c>
      <c r="J53" s="114">
        <v>-313</v>
      </c>
      <c r="K53" s="114">
        <v>-460</v>
      </c>
      <c r="L53" s="114">
        <v>-408</v>
      </c>
      <c r="M53" s="115">
        <v>-65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RGE6j0sO2/NdEZYpp2uL1vOLmxfkTLVA3Wqeq0KWOmv1kh/wcAWChqHpgaohcAtuyOfQWTkSN0Ul/uryOtxpA==" saltValue="dixYRRVwpjNNw2RvjOj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37" zoomScale="65" zoomScaleNormal="6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566</v>
      </c>
      <c r="G54" s="124" t="s">
        <v>567</v>
      </c>
      <c r="H54" s="125" t="s">
        <v>568</v>
      </c>
    </row>
    <row r="55" spans="2:8" ht="52.5" customHeight="1" x14ac:dyDescent="0.15">
      <c r="B55" s="126"/>
      <c r="C55" s="1261" t="s">
        <v>48</v>
      </c>
      <c r="D55" s="1261"/>
      <c r="E55" s="1262"/>
      <c r="F55" s="127">
        <v>654</v>
      </c>
      <c r="G55" s="127">
        <v>542</v>
      </c>
      <c r="H55" s="128">
        <v>663</v>
      </c>
    </row>
    <row r="56" spans="2:8" ht="52.5" customHeight="1" x14ac:dyDescent="0.15">
      <c r="B56" s="129"/>
      <c r="C56" s="1263" t="s">
        <v>49</v>
      </c>
      <c r="D56" s="1263"/>
      <c r="E56" s="1264"/>
      <c r="F56" s="130">
        <v>642</v>
      </c>
      <c r="G56" s="130">
        <v>636</v>
      </c>
      <c r="H56" s="131">
        <v>587</v>
      </c>
    </row>
    <row r="57" spans="2:8" ht="53.25" customHeight="1" x14ac:dyDescent="0.15">
      <c r="B57" s="129"/>
      <c r="C57" s="1265" t="s">
        <v>50</v>
      </c>
      <c r="D57" s="1265"/>
      <c r="E57" s="1266"/>
      <c r="F57" s="132">
        <v>1485</v>
      </c>
      <c r="G57" s="132">
        <v>1647</v>
      </c>
      <c r="H57" s="133">
        <v>1535</v>
      </c>
    </row>
    <row r="58" spans="2:8" ht="45.75" customHeight="1" x14ac:dyDescent="0.15">
      <c r="B58" s="134"/>
      <c r="C58" s="1253" t="s">
        <v>51</v>
      </c>
      <c r="D58" s="1254"/>
      <c r="E58" s="1255"/>
      <c r="F58" s="135"/>
      <c r="G58" s="135"/>
      <c r="H58" s="136"/>
    </row>
    <row r="59" spans="2:8" ht="45.75" customHeight="1" x14ac:dyDescent="0.15">
      <c r="B59" s="134"/>
      <c r="C59" s="1253" t="s">
        <v>51</v>
      </c>
      <c r="D59" s="1254"/>
      <c r="E59" s="1255"/>
      <c r="F59" s="135"/>
      <c r="G59" s="135"/>
      <c r="H59" s="136"/>
    </row>
    <row r="60" spans="2:8" ht="45.75" customHeight="1" x14ac:dyDescent="0.15">
      <c r="B60" s="134"/>
      <c r="C60" s="1253" t="s">
        <v>51</v>
      </c>
      <c r="D60" s="1254"/>
      <c r="E60" s="1255"/>
      <c r="F60" s="135"/>
      <c r="G60" s="135"/>
      <c r="H60" s="136"/>
    </row>
    <row r="61" spans="2:8" ht="45.75" customHeight="1" x14ac:dyDescent="0.15">
      <c r="B61" s="134"/>
      <c r="C61" s="1253" t="s">
        <v>51</v>
      </c>
      <c r="D61" s="1254"/>
      <c r="E61" s="1255"/>
      <c r="F61" s="135"/>
      <c r="G61" s="135"/>
      <c r="H61" s="136"/>
    </row>
    <row r="62" spans="2:8" ht="45.75" customHeight="1" thickBot="1" x14ac:dyDescent="0.2">
      <c r="B62" s="137"/>
      <c r="C62" s="1256" t="s">
        <v>51</v>
      </c>
      <c r="D62" s="1257"/>
      <c r="E62" s="1258"/>
      <c r="F62" s="138"/>
      <c r="G62" s="138"/>
      <c r="H62" s="139"/>
    </row>
    <row r="63" spans="2:8" ht="52.5" customHeight="1" thickBot="1" x14ac:dyDescent="0.2">
      <c r="B63" s="140"/>
      <c r="C63" s="1259" t="s">
        <v>52</v>
      </c>
      <c r="D63" s="1259"/>
      <c r="E63" s="1260"/>
      <c r="F63" s="141">
        <v>2782</v>
      </c>
      <c r="G63" s="141">
        <v>2825</v>
      </c>
      <c r="H63" s="142">
        <v>2784</v>
      </c>
    </row>
    <row r="64" spans="2:8" ht="15" customHeight="1" x14ac:dyDescent="0.15"/>
    <row r="65" ht="0" hidden="1" customHeight="1" x14ac:dyDescent="0.15"/>
    <row r="66" ht="0" hidden="1" customHeight="1" x14ac:dyDescent="0.15"/>
  </sheetData>
  <sheetProtection algorithmName="SHA-512" hashValue="ocioBt54neorMxnWyqcW5SHzWeGY1D9aAYoRhNeLuzFMRb3g1RVoDfHxFpY5OfCH3k64f1sRO0zFEgn5P/8umg==" saltValue="/71YdwswE1gli8aVgrjK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53</v>
      </c>
      <c r="E2" s="154"/>
      <c r="F2" s="155" t="s">
        <v>561</v>
      </c>
      <c r="G2" s="156"/>
      <c r="H2" s="157"/>
    </row>
    <row r="3" spans="1:8" x14ac:dyDescent="0.15">
      <c r="A3" s="153" t="s">
        <v>554</v>
      </c>
      <c r="B3" s="158"/>
      <c r="C3" s="159"/>
      <c r="D3" s="160">
        <v>765877</v>
      </c>
      <c r="E3" s="161"/>
      <c r="F3" s="162">
        <v>333013</v>
      </c>
      <c r="G3" s="163"/>
      <c r="H3" s="164"/>
    </row>
    <row r="4" spans="1:8" x14ac:dyDescent="0.15">
      <c r="A4" s="165"/>
      <c r="B4" s="166"/>
      <c r="C4" s="167"/>
      <c r="D4" s="168">
        <v>222056</v>
      </c>
      <c r="E4" s="169"/>
      <c r="F4" s="170">
        <v>126732</v>
      </c>
      <c r="G4" s="171"/>
      <c r="H4" s="172"/>
    </row>
    <row r="5" spans="1:8" x14ac:dyDescent="0.15">
      <c r="A5" s="153" t="s">
        <v>556</v>
      </c>
      <c r="B5" s="158"/>
      <c r="C5" s="159"/>
      <c r="D5" s="160">
        <v>296342</v>
      </c>
      <c r="E5" s="161"/>
      <c r="F5" s="162">
        <v>280458</v>
      </c>
      <c r="G5" s="163"/>
      <c r="H5" s="164"/>
    </row>
    <row r="6" spans="1:8" x14ac:dyDescent="0.15">
      <c r="A6" s="165"/>
      <c r="B6" s="166"/>
      <c r="C6" s="167"/>
      <c r="D6" s="168">
        <v>147589</v>
      </c>
      <c r="E6" s="169"/>
      <c r="F6" s="170">
        <v>127286</v>
      </c>
      <c r="G6" s="171"/>
      <c r="H6" s="172"/>
    </row>
    <row r="7" spans="1:8" x14ac:dyDescent="0.15">
      <c r="A7" s="153" t="s">
        <v>557</v>
      </c>
      <c r="B7" s="158"/>
      <c r="C7" s="159"/>
      <c r="D7" s="160">
        <v>488482</v>
      </c>
      <c r="E7" s="161"/>
      <c r="F7" s="162">
        <v>291945</v>
      </c>
      <c r="G7" s="163"/>
      <c r="H7" s="164"/>
    </row>
    <row r="8" spans="1:8" x14ac:dyDescent="0.15">
      <c r="A8" s="165"/>
      <c r="B8" s="166"/>
      <c r="C8" s="167"/>
      <c r="D8" s="168">
        <v>213890</v>
      </c>
      <c r="E8" s="169"/>
      <c r="F8" s="170">
        <v>127651</v>
      </c>
      <c r="G8" s="171"/>
      <c r="H8" s="172"/>
    </row>
    <row r="9" spans="1:8" x14ac:dyDescent="0.15">
      <c r="A9" s="153" t="s">
        <v>558</v>
      </c>
      <c r="B9" s="158"/>
      <c r="C9" s="159"/>
      <c r="D9" s="160">
        <v>521967</v>
      </c>
      <c r="E9" s="161"/>
      <c r="F9" s="162">
        <v>291173</v>
      </c>
      <c r="G9" s="163"/>
      <c r="H9" s="164"/>
    </row>
    <row r="10" spans="1:8" x14ac:dyDescent="0.15">
      <c r="A10" s="165"/>
      <c r="B10" s="166"/>
      <c r="C10" s="167"/>
      <c r="D10" s="168">
        <v>121889</v>
      </c>
      <c r="E10" s="169"/>
      <c r="F10" s="170">
        <v>119071</v>
      </c>
      <c r="G10" s="171"/>
      <c r="H10" s="172"/>
    </row>
    <row r="11" spans="1:8" x14ac:dyDescent="0.15">
      <c r="A11" s="153" t="s">
        <v>559</v>
      </c>
      <c r="B11" s="158"/>
      <c r="C11" s="159"/>
      <c r="D11" s="160">
        <v>582298</v>
      </c>
      <c r="E11" s="161"/>
      <c r="F11" s="162">
        <v>271581</v>
      </c>
      <c r="G11" s="163"/>
      <c r="H11" s="164"/>
    </row>
    <row r="12" spans="1:8" x14ac:dyDescent="0.15">
      <c r="A12" s="165"/>
      <c r="B12" s="166"/>
      <c r="C12" s="173"/>
      <c r="D12" s="168">
        <v>101618</v>
      </c>
      <c r="E12" s="169"/>
      <c r="F12" s="170">
        <v>117844</v>
      </c>
      <c r="G12" s="171"/>
      <c r="H12" s="172"/>
    </row>
    <row r="13" spans="1:8" x14ac:dyDescent="0.15">
      <c r="A13" s="153"/>
      <c r="B13" s="158"/>
      <c r="C13" s="174"/>
      <c r="D13" s="175">
        <v>530993</v>
      </c>
      <c r="E13" s="176"/>
      <c r="F13" s="177">
        <v>293634</v>
      </c>
      <c r="G13" s="178"/>
      <c r="H13" s="164"/>
    </row>
    <row r="14" spans="1:8" x14ac:dyDescent="0.15">
      <c r="A14" s="165"/>
      <c r="B14" s="166"/>
      <c r="C14" s="167"/>
      <c r="D14" s="168">
        <v>161408</v>
      </c>
      <c r="E14" s="169"/>
      <c r="F14" s="170">
        <v>123717</v>
      </c>
      <c r="G14" s="171"/>
      <c r="H14" s="172"/>
    </row>
    <row r="17" spans="1:11" x14ac:dyDescent="0.15">
      <c r="A17" s="149" t="s">
        <v>54</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55</v>
      </c>
      <c r="B19" s="179">
        <f>ROUND(VALUE(SUBSTITUTE(実質収支比率等に係る経年分析!F$48,"▲","-")),2)</f>
        <v>2.87</v>
      </c>
      <c r="C19" s="179">
        <f>ROUND(VALUE(SUBSTITUTE(実質収支比率等に係る経年分析!G$48,"▲","-")),2)</f>
        <v>1.34</v>
      </c>
      <c r="D19" s="179">
        <f>ROUND(VALUE(SUBSTITUTE(実質収支比率等に係る経年分析!H$48,"▲","-")),2)</f>
        <v>2.95</v>
      </c>
      <c r="E19" s="179">
        <f>ROUND(VALUE(SUBSTITUTE(実質収支比率等に係る経年分析!I$48,"▲","-")),2)</f>
        <v>3.4</v>
      </c>
      <c r="F19" s="179">
        <f>ROUND(VALUE(SUBSTITUTE(実質収支比率等に係る経年分析!J$48,"▲","-")),2)</f>
        <v>3.52</v>
      </c>
    </row>
    <row r="20" spans="1:11" x14ac:dyDescent="0.15">
      <c r="A20" s="179" t="s">
        <v>56</v>
      </c>
      <c r="B20" s="179">
        <f>ROUND(VALUE(SUBSTITUTE(実質収支比率等に係る経年分析!F$47,"▲","-")),2)</f>
        <v>29.56</v>
      </c>
      <c r="C20" s="179">
        <f>ROUND(VALUE(SUBSTITUTE(実質収支比率等に係る経年分析!G$47,"▲","-")),2)</f>
        <v>29.43</v>
      </c>
      <c r="D20" s="179">
        <f>ROUND(VALUE(SUBSTITUTE(実質収支比率等に係る経年分析!H$47,"▲","-")),2)</f>
        <v>26.99</v>
      </c>
      <c r="E20" s="179">
        <f>ROUND(VALUE(SUBSTITUTE(実質収支比率等に係る経年分析!I$47,"▲","-")),2)</f>
        <v>22.27</v>
      </c>
      <c r="F20" s="179">
        <f>ROUND(VALUE(SUBSTITUTE(実質収支比率等に係る経年分析!J$47,"▲","-")),2)</f>
        <v>26.89</v>
      </c>
    </row>
    <row r="21" spans="1:11" x14ac:dyDescent="0.15">
      <c r="A21" s="179" t="s">
        <v>57</v>
      </c>
      <c r="B21" s="179">
        <f>IF(ISNUMBER(VALUE(SUBSTITUTE(実質収支比率等に係る経年分析!F$49,"▲","-"))),ROUND(VALUE(SUBSTITUTE(実質収支比率等に係る経年分析!F$49,"▲","-")),2),NA())</f>
        <v>1.88</v>
      </c>
      <c r="C21" s="179">
        <f>IF(ISNUMBER(VALUE(SUBSTITUTE(実質収支比率等に係る経年分析!G$49,"▲","-"))),ROUND(VALUE(SUBSTITUTE(実質収支比率等に係る経年分析!G$49,"▲","-")),2),NA())</f>
        <v>0.04</v>
      </c>
      <c r="D21" s="179">
        <f>IF(ISNUMBER(VALUE(SUBSTITUTE(実質収支比率等に係る経年分析!H$49,"▲","-"))),ROUND(VALUE(SUBSTITUTE(実質収支比率等に係る経年分析!H$49,"▲","-")),2),NA())</f>
        <v>-0.96</v>
      </c>
      <c r="E21" s="179">
        <f>IF(ISNUMBER(VALUE(SUBSTITUTE(実質収支比率等に係る経年分析!I$49,"▲","-"))),ROUND(VALUE(SUBSTITUTE(実質収支比率等に係る経年分析!I$49,"▲","-")),2),NA())</f>
        <v>-4.1399999999999997</v>
      </c>
      <c r="F21" s="179">
        <f>IF(ISNUMBER(VALUE(SUBSTITUTE(実質収支比率等に係る経年分析!J$49,"▲","-"))),ROUND(VALUE(SUBSTITUTE(実質収支比率等に係る経年分析!J$49,"▲","-")),2),NA())</f>
        <v>5.08</v>
      </c>
    </row>
    <row r="24" spans="1:11" x14ac:dyDescent="0.15">
      <c r="A24" s="149" t="s">
        <v>58</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59</v>
      </c>
      <c r="C26" s="180" t="s">
        <v>60</v>
      </c>
      <c r="D26" s="180" t="s">
        <v>59</v>
      </c>
      <c r="E26" s="180" t="s">
        <v>60</v>
      </c>
      <c r="F26" s="180" t="s">
        <v>59</v>
      </c>
      <c r="G26" s="180" t="s">
        <v>60</v>
      </c>
      <c r="H26" s="180" t="s">
        <v>59</v>
      </c>
      <c r="I26" s="180" t="s">
        <v>60</v>
      </c>
      <c r="J26" s="180" t="s">
        <v>59</v>
      </c>
      <c r="K26" s="180" t="s">
        <v>60</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温泉事業特別会計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港湾整備事業特別会計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国民健康保険事業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2.2200000000000002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0.19</v>
      </c>
    </row>
    <row r="34" spans="1:16" x14ac:dyDescent="0.15">
      <c r="A34" s="180" t="str">
        <f>IF(連結実質赤字比率に係る赤字・黒字の構成分析!C$36="",NA(),連結実質赤字比率に係る赤字・黒字の構成分析!C$36)</f>
        <v>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0.66</v>
      </c>
    </row>
    <row r="35" spans="1:16" x14ac:dyDescent="0.15">
      <c r="A35" s="180" t="str">
        <f>IF(連結実質赤字比率に係る赤字・黒字の構成分析!C$35="",NA(),連結実質赤字比率に係る赤字・黒字の構成分析!C$35)</f>
        <v>国民健康保険施設（直診）</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1.1000000000000001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0.48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0.92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2.95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3.52</v>
      </c>
    </row>
    <row r="39" spans="1:16" x14ac:dyDescent="0.15">
      <c r="A39" s="149" t="s">
        <v>61</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15">
      <c r="A42" s="181" t="s">
        <v>64</v>
      </c>
      <c r="B42" s="181"/>
      <c r="C42" s="181"/>
      <c r="D42" s="181">
        <f>'実質公債費比率（分子）の構造'!K$52</f>
        <v>689</v>
      </c>
      <c r="E42" s="181"/>
      <c r="F42" s="181"/>
      <c r="G42" s="181">
        <f>'実質公債費比率（分子）の構造'!L$52</f>
        <v>685</v>
      </c>
      <c r="H42" s="181"/>
      <c r="I42" s="181"/>
      <c r="J42" s="181">
        <f>'実質公債費比率（分子）の構造'!M$52</f>
        <v>670</v>
      </c>
      <c r="K42" s="181"/>
      <c r="L42" s="181"/>
      <c r="M42" s="181">
        <f>'実質公債費比率（分子）の構造'!N$52</f>
        <v>655</v>
      </c>
      <c r="N42" s="181"/>
      <c r="O42" s="181"/>
      <c r="P42" s="181">
        <f>'実質公債費比率（分子）の構造'!O$52</f>
        <v>650</v>
      </c>
    </row>
    <row r="43" spans="1:16" x14ac:dyDescent="0.15">
      <c r="A43" s="181" t="s">
        <v>65</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66</v>
      </c>
      <c r="B44" s="181">
        <f>'実質公債費比率（分子）の構造'!K$50</f>
        <v>48</v>
      </c>
      <c r="C44" s="181"/>
      <c r="D44" s="181"/>
      <c r="E44" s="181">
        <f>'実質公債費比率（分子）の構造'!L$50</f>
        <v>45</v>
      </c>
      <c r="F44" s="181"/>
      <c r="G44" s="181"/>
      <c r="H44" s="181">
        <f>'実質公債費比率（分子）の構造'!M$50</f>
        <v>51</v>
      </c>
      <c r="I44" s="181"/>
      <c r="J44" s="181"/>
      <c r="K44" s="181">
        <f>'実質公債費比率（分子）の構造'!N$50</f>
        <v>53</v>
      </c>
      <c r="L44" s="181"/>
      <c r="M44" s="181"/>
      <c r="N44" s="181">
        <f>'実質公債費比率（分子）の構造'!O$50</f>
        <v>45</v>
      </c>
      <c r="O44" s="181"/>
      <c r="P44" s="181"/>
    </row>
    <row r="45" spans="1:16" x14ac:dyDescent="0.15">
      <c r="A45" s="181" t="s">
        <v>67</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68</v>
      </c>
      <c r="B46" s="181">
        <f>'実質公債費比率（分子）の構造'!K$48</f>
        <v>107</v>
      </c>
      <c r="C46" s="181"/>
      <c r="D46" s="181"/>
      <c r="E46" s="181">
        <f>'実質公債費比率（分子）の構造'!L$48</f>
        <v>111</v>
      </c>
      <c r="F46" s="181"/>
      <c r="G46" s="181"/>
      <c r="H46" s="181">
        <f>'実質公債費比率（分子）の構造'!M$48</f>
        <v>114</v>
      </c>
      <c r="I46" s="181"/>
      <c r="J46" s="181"/>
      <c r="K46" s="181">
        <f>'実質公債費比率（分子）の構造'!N$48</f>
        <v>111</v>
      </c>
      <c r="L46" s="181"/>
      <c r="M46" s="181"/>
      <c r="N46" s="181">
        <f>'実質公債費比率（分子）の構造'!O$48</f>
        <v>136</v>
      </c>
      <c r="O46" s="181"/>
      <c r="P46" s="181"/>
    </row>
    <row r="47" spans="1:16" x14ac:dyDescent="0.15">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71</v>
      </c>
      <c r="B49" s="181">
        <f>'実質公債費比率（分子）の構造'!K$45</f>
        <v>673</v>
      </c>
      <c r="C49" s="181"/>
      <c r="D49" s="181"/>
      <c r="E49" s="181">
        <f>'実質公債費比率（分子）の構造'!L$45</f>
        <v>666</v>
      </c>
      <c r="F49" s="181"/>
      <c r="G49" s="181"/>
      <c r="H49" s="181">
        <f>'実質公債費比率（分子）の構造'!M$45</f>
        <v>684</v>
      </c>
      <c r="I49" s="181"/>
      <c r="J49" s="181"/>
      <c r="K49" s="181">
        <f>'実質公債費比率（分子）の構造'!N$45</f>
        <v>703</v>
      </c>
      <c r="L49" s="181"/>
      <c r="M49" s="181"/>
      <c r="N49" s="181">
        <f>'実質公債費比率（分子）の構造'!O$45</f>
        <v>693</v>
      </c>
      <c r="O49" s="181"/>
      <c r="P49" s="181"/>
    </row>
    <row r="50" spans="1:16" x14ac:dyDescent="0.15">
      <c r="A50" s="181" t="s">
        <v>72</v>
      </c>
      <c r="B50" s="181" t="e">
        <f>NA()</f>
        <v>#N/A</v>
      </c>
      <c r="C50" s="181">
        <f>IF(ISNUMBER('実質公債費比率（分子）の構造'!K$53),'実質公債費比率（分子）の構造'!K$53,NA())</f>
        <v>139</v>
      </c>
      <c r="D50" s="181" t="e">
        <f>NA()</f>
        <v>#N/A</v>
      </c>
      <c r="E50" s="181" t="e">
        <f>NA()</f>
        <v>#N/A</v>
      </c>
      <c r="F50" s="181">
        <f>IF(ISNUMBER('実質公債費比率（分子）の構造'!L$53),'実質公債費比率（分子）の構造'!L$53,NA())</f>
        <v>137</v>
      </c>
      <c r="G50" s="181" t="e">
        <f>NA()</f>
        <v>#N/A</v>
      </c>
      <c r="H50" s="181" t="e">
        <f>NA()</f>
        <v>#N/A</v>
      </c>
      <c r="I50" s="181">
        <f>IF(ISNUMBER('実質公債費比率（分子）の構造'!M$53),'実質公債費比率（分子）の構造'!M$53,NA())</f>
        <v>179</v>
      </c>
      <c r="J50" s="181" t="e">
        <f>NA()</f>
        <v>#N/A</v>
      </c>
      <c r="K50" s="181" t="e">
        <f>NA()</f>
        <v>#N/A</v>
      </c>
      <c r="L50" s="181">
        <f>IF(ISNUMBER('実質公債費比率（分子）の構造'!N$53),'実質公債費比率（分子）の構造'!N$53,NA())</f>
        <v>212</v>
      </c>
      <c r="M50" s="181" t="e">
        <f>NA()</f>
        <v>#N/A</v>
      </c>
      <c r="N50" s="181" t="e">
        <f>NA()</f>
        <v>#N/A</v>
      </c>
      <c r="O50" s="181">
        <f>IF(ISNUMBER('実質公債費比率（分子）の構造'!O$53),'実質公債費比率（分子）の構造'!O$53,NA())</f>
        <v>224</v>
      </c>
      <c r="P50" s="181" t="e">
        <f>NA()</f>
        <v>#N/A</v>
      </c>
    </row>
    <row r="53" spans="1:16" x14ac:dyDescent="0.15">
      <c r="A53" s="149" t="s">
        <v>73</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15">
      <c r="A56" s="180" t="s">
        <v>43</v>
      </c>
      <c r="B56" s="180"/>
      <c r="C56" s="180"/>
      <c r="D56" s="180">
        <f>'将来負担比率（分子）の構造'!I$52</f>
        <v>5452</v>
      </c>
      <c r="E56" s="180"/>
      <c r="F56" s="180"/>
      <c r="G56" s="180">
        <f>'将来負担比率（分子）の構造'!J$52</f>
        <v>5354</v>
      </c>
      <c r="H56" s="180"/>
      <c r="I56" s="180"/>
      <c r="J56" s="180">
        <f>'将来負担比率（分子）の構造'!K$52</f>
        <v>5497</v>
      </c>
      <c r="K56" s="180"/>
      <c r="L56" s="180"/>
      <c r="M56" s="180">
        <f>'将来負担比率（分子）の構造'!L$52</f>
        <v>5523</v>
      </c>
      <c r="N56" s="180"/>
      <c r="O56" s="180"/>
      <c r="P56" s="180">
        <f>'将来負担比率（分子）の構造'!M$52</f>
        <v>5729</v>
      </c>
    </row>
    <row r="57" spans="1:16" x14ac:dyDescent="0.15">
      <c r="A57" s="180" t="s">
        <v>42</v>
      </c>
      <c r="B57" s="180"/>
      <c r="C57" s="180"/>
      <c r="D57" s="180">
        <f>'将来負担比率（分子）の構造'!I$51</f>
        <v>252</v>
      </c>
      <c r="E57" s="180"/>
      <c r="F57" s="180"/>
      <c r="G57" s="180">
        <f>'将来負担比率（分子）の構造'!J$51</f>
        <v>192</v>
      </c>
      <c r="H57" s="180"/>
      <c r="I57" s="180"/>
      <c r="J57" s="180">
        <f>'将来負担比率（分子）の構造'!K$51</f>
        <v>162</v>
      </c>
      <c r="K57" s="180"/>
      <c r="L57" s="180"/>
      <c r="M57" s="180">
        <f>'将来負担比率（分子）の構造'!L$51</f>
        <v>160</v>
      </c>
      <c r="N57" s="180"/>
      <c r="O57" s="180"/>
      <c r="P57" s="180">
        <f>'将来負担比率（分子）の構造'!M$51</f>
        <v>190</v>
      </c>
    </row>
    <row r="58" spans="1:16" x14ac:dyDescent="0.15">
      <c r="A58" s="180" t="s">
        <v>41</v>
      </c>
      <c r="B58" s="180"/>
      <c r="C58" s="180"/>
      <c r="D58" s="180">
        <f>'将来負担比率（分子）の構造'!I$50</f>
        <v>2530</v>
      </c>
      <c r="E58" s="180"/>
      <c r="F58" s="180"/>
      <c r="G58" s="180">
        <f>'将来負担比率（分子）の構造'!J$50</f>
        <v>2752</v>
      </c>
      <c r="H58" s="180"/>
      <c r="I58" s="180"/>
      <c r="J58" s="180">
        <f>'将来負担比率（分子）の構造'!K$50</f>
        <v>2793</v>
      </c>
      <c r="K58" s="180"/>
      <c r="L58" s="180"/>
      <c r="M58" s="180">
        <f>'将来負担比率（分子）の構造'!L$50</f>
        <v>2838</v>
      </c>
      <c r="N58" s="180"/>
      <c r="O58" s="180"/>
      <c r="P58" s="180">
        <f>'将来負担比率（分子）の構造'!M$50</f>
        <v>2799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481</v>
      </c>
      <c r="C62" s="180"/>
      <c r="D62" s="180"/>
      <c r="E62" s="180">
        <f>'将来負担比率（分子）の構造'!J$45</f>
        <v>464</v>
      </c>
      <c r="F62" s="180"/>
      <c r="G62" s="180"/>
      <c r="H62" s="180">
        <f>'将来負担比率（分子）の構造'!K$45</f>
        <v>240</v>
      </c>
      <c r="I62" s="180"/>
      <c r="J62" s="180"/>
      <c r="K62" s="180">
        <f>'将来負担比率（分子）の構造'!L$45</f>
        <v>203</v>
      </c>
      <c r="L62" s="180"/>
      <c r="M62" s="180"/>
      <c r="N62" s="180">
        <f>'将来負担比率（分子）の構造'!M$45</f>
        <v>156</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1155</v>
      </c>
      <c r="C64" s="180"/>
      <c r="D64" s="180"/>
      <c r="E64" s="180">
        <f>'将来負担比率（分子）の構造'!J$43</f>
        <v>1535</v>
      </c>
      <c r="F64" s="180"/>
      <c r="G64" s="180"/>
      <c r="H64" s="180">
        <f>'将来負担比率（分子）の構造'!K$43</f>
        <v>1525</v>
      </c>
      <c r="I64" s="180"/>
      <c r="J64" s="180"/>
      <c r="K64" s="180">
        <f>'将来負担比率（分子）の構造'!L$43</f>
        <v>1491</v>
      </c>
      <c r="L64" s="180"/>
      <c r="M64" s="180"/>
      <c r="N64" s="180">
        <f>'将来負担比率（分子）の構造'!M$43</f>
        <v>1540</v>
      </c>
      <c r="O64" s="180"/>
      <c r="P64" s="180"/>
    </row>
    <row r="65" spans="1:16" x14ac:dyDescent="0.15">
      <c r="A65" s="180" t="s">
        <v>32</v>
      </c>
      <c r="B65" s="180">
        <f>'将来負担比率（分子）の構造'!I$42</f>
        <v>221</v>
      </c>
      <c r="C65" s="180"/>
      <c r="D65" s="180"/>
      <c r="E65" s="180">
        <f>'将来負担比率（分子）の構造'!J$42</f>
        <v>199</v>
      </c>
      <c r="F65" s="180"/>
      <c r="G65" s="180"/>
      <c r="H65" s="180">
        <f>'将来負担比率（分子）の構造'!K$42</f>
        <v>169</v>
      </c>
      <c r="I65" s="180"/>
      <c r="J65" s="180"/>
      <c r="K65" s="180">
        <f>'将来負担比率（分子）の構造'!L$42</f>
        <v>121</v>
      </c>
      <c r="L65" s="180"/>
      <c r="M65" s="180"/>
      <c r="N65" s="180">
        <f>'将来負担比率（分子）の構造'!M$42</f>
        <v>82</v>
      </c>
      <c r="O65" s="180"/>
      <c r="P65" s="180"/>
    </row>
    <row r="66" spans="1:16" x14ac:dyDescent="0.15">
      <c r="A66" s="180" t="s">
        <v>31</v>
      </c>
      <c r="B66" s="180">
        <f>'将来負担比率（分子）の構造'!I$41</f>
        <v>6265</v>
      </c>
      <c r="C66" s="180"/>
      <c r="D66" s="180"/>
      <c r="E66" s="180">
        <f>'将来負担比率（分子）の構造'!J$41</f>
        <v>5788</v>
      </c>
      <c r="F66" s="180"/>
      <c r="G66" s="180"/>
      <c r="H66" s="180">
        <f>'将来負担比率（分子）の構造'!K$41</f>
        <v>6058</v>
      </c>
      <c r="I66" s="180"/>
      <c r="J66" s="180"/>
      <c r="K66" s="180">
        <f>'将来負担比率（分子）の構造'!L$41</f>
        <v>6298</v>
      </c>
      <c r="L66" s="180"/>
      <c r="M66" s="180"/>
      <c r="N66" s="180">
        <f>'将来負担比率（分子）の構造'!M$41</f>
        <v>6875</v>
      </c>
      <c r="O66" s="180"/>
      <c r="P66" s="180"/>
    </row>
    <row r="67" spans="1:16" x14ac:dyDescent="0.15">
      <c r="A67" s="180" t="s">
        <v>76</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77</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78</v>
      </c>
      <c r="B72" s="184">
        <f>基金残高に係る経年分析!F55</f>
        <v>654</v>
      </c>
      <c r="C72" s="184">
        <f>基金残高に係る経年分析!G55</f>
        <v>542</v>
      </c>
      <c r="D72" s="184">
        <f>基金残高に係る経年分析!H55</f>
        <v>663</v>
      </c>
    </row>
    <row r="73" spans="1:16" x14ac:dyDescent="0.15">
      <c r="A73" s="183" t="s">
        <v>79</v>
      </c>
      <c r="B73" s="184">
        <f>基金残高に係る経年分析!F56</f>
        <v>642</v>
      </c>
      <c r="C73" s="184">
        <f>基金残高に係る経年分析!G56</f>
        <v>636</v>
      </c>
      <c r="D73" s="184">
        <f>基金残高に係る経年分析!H56</f>
        <v>587</v>
      </c>
    </row>
    <row r="74" spans="1:16" x14ac:dyDescent="0.15">
      <c r="A74" s="183" t="s">
        <v>80</v>
      </c>
      <c r="B74" s="184">
        <f>基金残高に係る経年分析!F57</f>
        <v>1485</v>
      </c>
      <c r="C74" s="184">
        <f>基金残高に係る経年分析!G57</f>
        <v>1647</v>
      </c>
      <c r="D74" s="184">
        <f>基金残高に係る経年分析!H57</f>
        <v>1535</v>
      </c>
    </row>
  </sheetData>
  <sheetProtection algorithmName="SHA-512" hashValue="w3BgAqOYhN2oPsLfBXOjyiB94EWrWIjigWzldHdv22m5kyCTaRVQJHBcBOEljiPQFV2FiOXSyVW2YFiGmkcqRQ==" saltValue="dq4CfF/BNIK64kqYodYX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216</v>
      </c>
      <c r="DI1" s="618"/>
      <c r="DJ1" s="618"/>
      <c r="DK1" s="618"/>
      <c r="DL1" s="618"/>
      <c r="DM1" s="618"/>
      <c r="DN1" s="619"/>
      <c r="DO1" s="225"/>
      <c r="DP1" s="617" t="s">
        <v>217</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219</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220</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221</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222</v>
      </c>
      <c r="S4" s="621"/>
      <c r="T4" s="621"/>
      <c r="U4" s="621"/>
      <c r="V4" s="621"/>
      <c r="W4" s="621"/>
      <c r="X4" s="621"/>
      <c r="Y4" s="622"/>
      <c r="Z4" s="620" t="s">
        <v>223</v>
      </c>
      <c r="AA4" s="621"/>
      <c r="AB4" s="621"/>
      <c r="AC4" s="622"/>
      <c r="AD4" s="620" t="s">
        <v>224</v>
      </c>
      <c r="AE4" s="621"/>
      <c r="AF4" s="621"/>
      <c r="AG4" s="621"/>
      <c r="AH4" s="621"/>
      <c r="AI4" s="621"/>
      <c r="AJ4" s="621"/>
      <c r="AK4" s="622"/>
      <c r="AL4" s="620" t="s">
        <v>223</v>
      </c>
      <c r="AM4" s="621"/>
      <c r="AN4" s="621"/>
      <c r="AO4" s="622"/>
      <c r="AP4" s="626" t="s">
        <v>225</v>
      </c>
      <c r="AQ4" s="626"/>
      <c r="AR4" s="626"/>
      <c r="AS4" s="626"/>
      <c r="AT4" s="626"/>
      <c r="AU4" s="626"/>
      <c r="AV4" s="626"/>
      <c r="AW4" s="626"/>
      <c r="AX4" s="626"/>
      <c r="AY4" s="626"/>
      <c r="AZ4" s="626"/>
      <c r="BA4" s="626"/>
      <c r="BB4" s="626"/>
      <c r="BC4" s="626"/>
      <c r="BD4" s="626"/>
      <c r="BE4" s="626"/>
      <c r="BF4" s="626"/>
      <c r="BG4" s="626" t="s">
        <v>226</v>
      </c>
      <c r="BH4" s="626"/>
      <c r="BI4" s="626"/>
      <c r="BJ4" s="626"/>
      <c r="BK4" s="626"/>
      <c r="BL4" s="626"/>
      <c r="BM4" s="626"/>
      <c r="BN4" s="626"/>
      <c r="BO4" s="626" t="s">
        <v>223</v>
      </c>
      <c r="BP4" s="626"/>
      <c r="BQ4" s="626"/>
      <c r="BR4" s="626"/>
      <c r="BS4" s="626" t="s">
        <v>227</v>
      </c>
      <c r="BT4" s="626"/>
      <c r="BU4" s="626"/>
      <c r="BV4" s="626"/>
      <c r="BW4" s="626"/>
      <c r="BX4" s="626"/>
      <c r="BY4" s="626"/>
      <c r="BZ4" s="626"/>
      <c r="CA4" s="626"/>
      <c r="CB4" s="626"/>
      <c r="CD4" s="623" t="s">
        <v>228</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229</v>
      </c>
      <c r="C5" s="628"/>
      <c r="D5" s="628"/>
      <c r="E5" s="628"/>
      <c r="F5" s="628"/>
      <c r="G5" s="628"/>
      <c r="H5" s="628"/>
      <c r="I5" s="628"/>
      <c r="J5" s="628"/>
      <c r="K5" s="628"/>
      <c r="L5" s="628"/>
      <c r="M5" s="628"/>
      <c r="N5" s="628"/>
      <c r="O5" s="628"/>
      <c r="P5" s="628"/>
      <c r="Q5" s="629"/>
      <c r="R5" s="630">
        <v>313762</v>
      </c>
      <c r="S5" s="631"/>
      <c r="T5" s="631"/>
      <c r="U5" s="631"/>
      <c r="V5" s="631"/>
      <c r="W5" s="631"/>
      <c r="X5" s="631"/>
      <c r="Y5" s="632"/>
      <c r="Z5" s="633">
        <v>5.7</v>
      </c>
      <c r="AA5" s="633"/>
      <c r="AB5" s="633"/>
      <c r="AC5" s="633"/>
      <c r="AD5" s="634">
        <v>313762</v>
      </c>
      <c r="AE5" s="634"/>
      <c r="AF5" s="634"/>
      <c r="AG5" s="634"/>
      <c r="AH5" s="634"/>
      <c r="AI5" s="634"/>
      <c r="AJ5" s="634"/>
      <c r="AK5" s="634"/>
      <c r="AL5" s="635">
        <v>13.2</v>
      </c>
      <c r="AM5" s="636"/>
      <c r="AN5" s="636"/>
      <c r="AO5" s="637"/>
      <c r="AP5" s="627" t="s">
        <v>230</v>
      </c>
      <c r="AQ5" s="628"/>
      <c r="AR5" s="628"/>
      <c r="AS5" s="628"/>
      <c r="AT5" s="628"/>
      <c r="AU5" s="628"/>
      <c r="AV5" s="628"/>
      <c r="AW5" s="628"/>
      <c r="AX5" s="628"/>
      <c r="AY5" s="628"/>
      <c r="AZ5" s="628"/>
      <c r="BA5" s="628"/>
      <c r="BB5" s="628"/>
      <c r="BC5" s="628"/>
      <c r="BD5" s="628"/>
      <c r="BE5" s="628"/>
      <c r="BF5" s="629"/>
      <c r="BG5" s="641">
        <v>302702</v>
      </c>
      <c r="BH5" s="642"/>
      <c r="BI5" s="642"/>
      <c r="BJ5" s="642"/>
      <c r="BK5" s="642"/>
      <c r="BL5" s="642"/>
      <c r="BM5" s="642"/>
      <c r="BN5" s="643"/>
      <c r="BO5" s="644">
        <v>96.5</v>
      </c>
      <c r="BP5" s="644"/>
      <c r="BQ5" s="644"/>
      <c r="BR5" s="644"/>
      <c r="BS5" s="645">
        <v>2306</v>
      </c>
      <c r="BT5" s="645"/>
      <c r="BU5" s="645"/>
      <c r="BV5" s="645"/>
      <c r="BW5" s="645"/>
      <c r="BX5" s="645"/>
      <c r="BY5" s="645"/>
      <c r="BZ5" s="645"/>
      <c r="CA5" s="645"/>
      <c r="CB5" s="649"/>
      <c r="CD5" s="623" t="s">
        <v>225</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223</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x14ac:dyDescent="0.15">
      <c r="B6" s="638" t="s">
        <v>234</v>
      </c>
      <c r="C6" s="639"/>
      <c r="D6" s="639"/>
      <c r="E6" s="639"/>
      <c r="F6" s="639"/>
      <c r="G6" s="639"/>
      <c r="H6" s="639"/>
      <c r="I6" s="639"/>
      <c r="J6" s="639"/>
      <c r="K6" s="639"/>
      <c r="L6" s="639"/>
      <c r="M6" s="639"/>
      <c r="N6" s="639"/>
      <c r="O6" s="639"/>
      <c r="P6" s="639"/>
      <c r="Q6" s="640"/>
      <c r="R6" s="641">
        <v>15050</v>
      </c>
      <c r="S6" s="642"/>
      <c r="T6" s="642"/>
      <c r="U6" s="642"/>
      <c r="V6" s="642"/>
      <c r="W6" s="642"/>
      <c r="X6" s="642"/>
      <c r="Y6" s="643"/>
      <c r="Z6" s="644">
        <v>0.3</v>
      </c>
      <c r="AA6" s="644"/>
      <c r="AB6" s="644"/>
      <c r="AC6" s="644"/>
      <c r="AD6" s="645">
        <v>15050</v>
      </c>
      <c r="AE6" s="645"/>
      <c r="AF6" s="645"/>
      <c r="AG6" s="645"/>
      <c r="AH6" s="645"/>
      <c r="AI6" s="645"/>
      <c r="AJ6" s="645"/>
      <c r="AK6" s="645"/>
      <c r="AL6" s="646">
        <v>0.6</v>
      </c>
      <c r="AM6" s="647"/>
      <c r="AN6" s="647"/>
      <c r="AO6" s="648"/>
      <c r="AP6" s="638" t="s">
        <v>235</v>
      </c>
      <c r="AQ6" s="639"/>
      <c r="AR6" s="639"/>
      <c r="AS6" s="639"/>
      <c r="AT6" s="639"/>
      <c r="AU6" s="639"/>
      <c r="AV6" s="639"/>
      <c r="AW6" s="639"/>
      <c r="AX6" s="639"/>
      <c r="AY6" s="639"/>
      <c r="AZ6" s="639"/>
      <c r="BA6" s="639"/>
      <c r="BB6" s="639"/>
      <c r="BC6" s="639"/>
      <c r="BD6" s="639"/>
      <c r="BE6" s="639"/>
      <c r="BF6" s="640"/>
      <c r="BG6" s="641">
        <v>302702</v>
      </c>
      <c r="BH6" s="642"/>
      <c r="BI6" s="642"/>
      <c r="BJ6" s="642"/>
      <c r="BK6" s="642"/>
      <c r="BL6" s="642"/>
      <c r="BM6" s="642"/>
      <c r="BN6" s="643"/>
      <c r="BO6" s="644">
        <v>96.5</v>
      </c>
      <c r="BP6" s="644"/>
      <c r="BQ6" s="644"/>
      <c r="BR6" s="644"/>
      <c r="BS6" s="645">
        <v>2306</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47742</v>
      </c>
      <c r="CS6" s="642"/>
      <c r="CT6" s="642"/>
      <c r="CU6" s="642"/>
      <c r="CV6" s="642"/>
      <c r="CW6" s="642"/>
      <c r="CX6" s="642"/>
      <c r="CY6" s="643"/>
      <c r="CZ6" s="635">
        <v>0.9</v>
      </c>
      <c r="DA6" s="636"/>
      <c r="DB6" s="636"/>
      <c r="DC6" s="655"/>
      <c r="DD6" s="650" t="s">
        <v>237</v>
      </c>
      <c r="DE6" s="642"/>
      <c r="DF6" s="642"/>
      <c r="DG6" s="642"/>
      <c r="DH6" s="642"/>
      <c r="DI6" s="642"/>
      <c r="DJ6" s="642"/>
      <c r="DK6" s="642"/>
      <c r="DL6" s="642"/>
      <c r="DM6" s="642"/>
      <c r="DN6" s="642"/>
      <c r="DO6" s="642"/>
      <c r="DP6" s="643"/>
      <c r="DQ6" s="650">
        <v>47742</v>
      </c>
      <c r="DR6" s="642"/>
      <c r="DS6" s="642"/>
      <c r="DT6" s="642"/>
      <c r="DU6" s="642"/>
      <c r="DV6" s="642"/>
      <c r="DW6" s="642"/>
      <c r="DX6" s="642"/>
      <c r="DY6" s="642"/>
      <c r="DZ6" s="642"/>
      <c r="EA6" s="642"/>
      <c r="EB6" s="642"/>
      <c r="EC6" s="651"/>
    </row>
    <row r="7" spans="2:143" ht="11.25" customHeight="1" x14ac:dyDescent="0.15">
      <c r="B7" s="638" t="s">
        <v>238</v>
      </c>
      <c r="C7" s="639"/>
      <c r="D7" s="639"/>
      <c r="E7" s="639"/>
      <c r="F7" s="639"/>
      <c r="G7" s="639"/>
      <c r="H7" s="639"/>
      <c r="I7" s="639"/>
      <c r="J7" s="639"/>
      <c r="K7" s="639"/>
      <c r="L7" s="639"/>
      <c r="M7" s="639"/>
      <c r="N7" s="639"/>
      <c r="O7" s="639"/>
      <c r="P7" s="639"/>
      <c r="Q7" s="640"/>
      <c r="R7" s="641">
        <v>634</v>
      </c>
      <c r="S7" s="642"/>
      <c r="T7" s="642"/>
      <c r="U7" s="642"/>
      <c r="V7" s="642"/>
      <c r="W7" s="642"/>
      <c r="X7" s="642"/>
      <c r="Y7" s="643"/>
      <c r="Z7" s="644">
        <v>0</v>
      </c>
      <c r="AA7" s="644"/>
      <c r="AB7" s="644"/>
      <c r="AC7" s="644"/>
      <c r="AD7" s="645">
        <v>634</v>
      </c>
      <c r="AE7" s="645"/>
      <c r="AF7" s="645"/>
      <c r="AG7" s="645"/>
      <c r="AH7" s="645"/>
      <c r="AI7" s="645"/>
      <c r="AJ7" s="645"/>
      <c r="AK7" s="645"/>
      <c r="AL7" s="646">
        <v>0</v>
      </c>
      <c r="AM7" s="647"/>
      <c r="AN7" s="647"/>
      <c r="AO7" s="648"/>
      <c r="AP7" s="638" t="s">
        <v>239</v>
      </c>
      <c r="AQ7" s="639"/>
      <c r="AR7" s="639"/>
      <c r="AS7" s="639"/>
      <c r="AT7" s="639"/>
      <c r="AU7" s="639"/>
      <c r="AV7" s="639"/>
      <c r="AW7" s="639"/>
      <c r="AX7" s="639"/>
      <c r="AY7" s="639"/>
      <c r="AZ7" s="639"/>
      <c r="BA7" s="639"/>
      <c r="BB7" s="639"/>
      <c r="BC7" s="639"/>
      <c r="BD7" s="639"/>
      <c r="BE7" s="639"/>
      <c r="BF7" s="640"/>
      <c r="BG7" s="641">
        <v>179474</v>
      </c>
      <c r="BH7" s="642"/>
      <c r="BI7" s="642"/>
      <c r="BJ7" s="642"/>
      <c r="BK7" s="642"/>
      <c r="BL7" s="642"/>
      <c r="BM7" s="642"/>
      <c r="BN7" s="643"/>
      <c r="BO7" s="644">
        <v>57.2</v>
      </c>
      <c r="BP7" s="644"/>
      <c r="BQ7" s="644"/>
      <c r="BR7" s="644"/>
      <c r="BS7" s="645">
        <v>2306</v>
      </c>
      <c r="BT7" s="645"/>
      <c r="BU7" s="645"/>
      <c r="BV7" s="645"/>
      <c r="BW7" s="645"/>
      <c r="BX7" s="645"/>
      <c r="BY7" s="645"/>
      <c r="BZ7" s="645"/>
      <c r="CA7" s="645"/>
      <c r="CB7" s="649"/>
      <c r="CD7" s="656" t="s">
        <v>240</v>
      </c>
      <c r="CE7" s="657"/>
      <c r="CF7" s="657"/>
      <c r="CG7" s="657"/>
      <c r="CH7" s="657"/>
      <c r="CI7" s="657"/>
      <c r="CJ7" s="657"/>
      <c r="CK7" s="657"/>
      <c r="CL7" s="657"/>
      <c r="CM7" s="657"/>
      <c r="CN7" s="657"/>
      <c r="CO7" s="657"/>
      <c r="CP7" s="657"/>
      <c r="CQ7" s="658"/>
      <c r="CR7" s="641">
        <v>1237844</v>
      </c>
      <c r="CS7" s="642"/>
      <c r="CT7" s="642"/>
      <c r="CU7" s="642"/>
      <c r="CV7" s="642"/>
      <c r="CW7" s="642"/>
      <c r="CX7" s="642"/>
      <c r="CY7" s="643"/>
      <c r="CZ7" s="644">
        <v>22.7</v>
      </c>
      <c r="DA7" s="644"/>
      <c r="DB7" s="644"/>
      <c r="DC7" s="644"/>
      <c r="DD7" s="650">
        <v>65404</v>
      </c>
      <c r="DE7" s="642"/>
      <c r="DF7" s="642"/>
      <c r="DG7" s="642"/>
      <c r="DH7" s="642"/>
      <c r="DI7" s="642"/>
      <c r="DJ7" s="642"/>
      <c r="DK7" s="642"/>
      <c r="DL7" s="642"/>
      <c r="DM7" s="642"/>
      <c r="DN7" s="642"/>
      <c r="DO7" s="642"/>
      <c r="DP7" s="643"/>
      <c r="DQ7" s="650">
        <v>665171</v>
      </c>
      <c r="DR7" s="642"/>
      <c r="DS7" s="642"/>
      <c r="DT7" s="642"/>
      <c r="DU7" s="642"/>
      <c r="DV7" s="642"/>
      <c r="DW7" s="642"/>
      <c r="DX7" s="642"/>
      <c r="DY7" s="642"/>
      <c r="DZ7" s="642"/>
      <c r="EA7" s="642"/>
      <c r="EB7" s="642"/>
      <c r="EC7" s="651"/>
    </row>
    <row r="8" spans="2:143" ht="11.25" customHeight="1" x14ac:dyDescent="0.15">
      <c r="B8" s="638" t="s">
        <v>241</v>
      </c>
      <c r="C8" s="639"/>
      <c r="D8" s="639"/>
      <c r="E8" s="639"/>
      <c r="F8" s="639"/>
      <c r="G8" s="639"/>
      <c r="H8" s="639"/>
      <c r="I8" s="639"/>
      <c r="J8" s="639"/>
      <c r="K8" s="639"/>
      <c r="L8" s="639"/>
      <c r="M8" s="639"/>
      <c r="N8" s="639"/>
      <c r="O8" s="639"/>
      <c r="P8" s="639"/>
      <c r="Q8" s="640"/>
      <c r="R8" s="641">
        <v>865</v>
      </c>
      <c r="S8" s="642"/>
      <c r="T8" s="642"/>
      <c r="U8" s="642"/>
      <c r="V8" s="642"/>
      <c r="W8" s="642"/>
      <c r="X8" s="642"/>
      <c r="Y8" s="643"/>
      <c r="Z8" s="644">
        <v>0</v>
      </c>
      <c r="AA8" s="644"/>
      <c r="AB8" s="644"/>
      <c r="AC8" s="644"/>
      <c r="AD8" s="645">
        <v>865</v>
      </c>
      <c r="AE8" s="645"/>
      <c r="AF8" s="645"/>
      <c r="AG8" s="645"/>
      <c r="AH8" s="645"/>
      <c r="AI8" s="645"/>
      <c r="AJ8" s="645"/>
      <c r="AK8" s="645"/>
      <c r="AL8" s="646">
        <v>0</v>
      </c>
      <c r="AM8" s="647"/>
      <c r="AN8" s="647"/>
      <c r="AO8" s="648"/>
      <c r="AP8" s="638" t="s">
        <v>242</v>
      </c>
      <c r="AQ8" s="639"/>
      <c r="AR8" s="639"/>
      <c r="AS8" s="639"/>
      <c r="AT8" s="639"/>
      <c r="AU8" s="639"/>
      <c r="AV8" s="639"/>
      <c r="AW8" s="639"/>
      <c r="AX8" s="639"/>
      <c r="AY8" s="639"/>
      <c r="AZ8" s="639"/>
      <c r="BA8" s="639"/>
      <c r="BB8" s="639"/>
      <c r="BC8" s="639"/>
      <c r="BD8" s="639"/>
      <c r="BE8" s="639"/>
      <c r="BF8" s="640"/>
      <c r="BG8" s="641">
        <v>4746</v>
      </c>
      <c r="BH8" s="642"/>
      <c r="BI8" s="642"/>
      <c r="BJ8" s="642"/>
      <c r="BK8" s="642"/>
      <c r="BL8" s="642"/>
      <c r="BM8" s="642"/>
      <c r="BN8" s="643"/>
      <c r="BO8" s="644">
        <v>1.5</v>
      </c>
      <c r="BP8" s="644"/>
      <c r="BQ8" s="644"/>
      <c r="BR8" s="644"/>
      <c r="BS8" s="650" t="s">
        <v>237</v>
      </c>
      <c r="BT8" s="642"/>
      <c r="BU8" s="642"/>
      <c r="BV8" s="642"/>
      <c r="BW8" s="642"/>
      <c r="BX8" s="642"/>
      <c r="BY8" s="642"/>
      <c r="BZ8" s="642"/>
      <c r="CA8" s="642"/>
      <c r="CB8" s="651"/>
      <c r="CD8" s="656" t="s">
        <v>243</v>
      </c>
      <c r="CE8" s="657"/>
      <c r="CF8" s="657"/>
      <c r="CG8" s="657"/>
      <c r="CH8" s="657"/>
      <c r="CI8" s="657"/>
      <c r="CJ8" s="657"/>
      <c r="CK8" s="657"/>
      <c r="CL8" s="657"/>
      <c r="CM8" s="657"/>
      <c r="CN8" s="657"/>
      <c r="CO8" s="657"/>
      <c r="CP8" s="657"/>
      <c r="CQ8" s="658"/>
      <c r="CR8" s="641">
        <v>477154</v>
      </c>
      <c r="CS8" s="642"/>
      <c r="CT8" s="642"/>
      <c r="CU8" s="642"/>
      <c r="CV8" s="642"/>
      <c r="CW8" s="642"/>
      <c r="CX8" s="642"/>
      <c r="CY8" s="643"/>
      <c r="CZ8" s="644">
        <v>8.8000000000000007</v>
      </c>
      <c r="DA8" s="644"/>
      <c r="DB8" s="644"/>
      <c r="DC8" s="644"/>
      <c r="DD8" s="650">
        <v>28048</v>
      </c>
      <c r="DE8" s="642"/>
      <c r="DF8" s="642"/>
      <c r="DG8" s="642"/>
      <c r="DH8" s="642"/>
      <c r="DI8" s="642"/>
      <c r="DJ8" s="642"/>
      <c r="DK8" s="642"/>
      <c r="DL8" s="642"/>
      <c r="DM8" s="642"/>
      <c r="DN8" s="642"/>
      <c r="DO8" s="642"/>
      <c r="DP8" s="643"/>
      <c r="DQ8" s="650">
        <v>352565</v>
      </c>
      <c r="DR8" s="642"/>
      <c r="DS8" s="642"/>
      <c r="DT8" s="642"/>
      <c r="DU8" s="642"/>
      <c r="DV8" s="642"/>
      <c r="DW8" s="642"/>
      <c r="DX8" s="642"/>
      <c r="DY8" s="642"/>
      <c r="DZ8" s="642"/>
      <c r="EA8" s="642"/>
      <c r="EB8" s="642"/>
      <c r="EC8" s="651"/>
    </row>
    <row r="9" spans="2:143" ht="11.25" customHeight="1" x14ac:dyDescent="0.15">
      <c r="B9" s="638" t="s">
        <v>244</v>
      </c>
      <c r="C9" s="639"/>
      <c r="D9" s="639"/>
      <c r="E9" s="639"/>
      <c r="F9" s="639"/>
      <c r="G9" s="639"/>
      <c r="H9" s="639"/>
      <c r="I9" s="639"/>
      <c r="J9" s="639"/>
      <c r="K9" s="639"/>
      <c r="L9" s="639"/>
      <c r="M9" s="639"/>
      <c r="N9" s="639"/>
      <c r="O9" s="639"/>
      <c r="P9" s="639"/>
      <c r="Q9" s="640"/>
      <c r="R9" s="641">
        <v>757</v>
      </c>
      <c r="S9" s="642"/>
      <c r="T9" s="642"/>
      <c r="U9" s="642"/>
      <c r="V9" s="642"/>
      <c r="W9" s="642"/>
      <c r="X9" s="642"/>
      <c r="Y9" s="643"/>
      <c r="Z9" s="644">
        <v>0</v>
      </c>
      <c r="AA9" s="644"/>
      <c r="AB9" s="644"/>
      <c r="AC9" s="644"/>
      <c r="AD9" s="645">
        <v>757</v>
      </c>
      <c r="AE9" s="645"/>
      <c r="AF9" s="645"/>
      <c r="AG9" s="645"/>
      <c r="AH9" s="645"/>
      <c r="AI9" s="645"/>
      <c r="AJ9" s="645"/>
      <c r="AK9" s="645"/>
      <c r="AL9" s="646">
        <v>0</v>
      </c>
      <c r="AM9" s="647"/>
      <c r="AN9" s="647"/>
      <c r="AO9" s="648"/>
      <c r="AP9" s="638" t="s">
        <v>245</v>
      </c>
      <c r="AQ9" s="639"/>
      <c r="AR9" s="639"/>
      <c r="AS9" s="639"/>
      <c r="AT9" s="639"/>
      <c r="AU9" s="639"/>
      <c r="AV9" s="639"/>
      <c r="AW9" s="639"/>
      <c r="AX9" s="639"/>
      <c r="AY9" s="639"/>
      <c r="AZ9" s="639"/>
      <c r="BA9" s="639"/>
      <c r="BB9" s="639"/>
      <c r="BC9" s="639"/>
      <c r="BD9" s="639"/>
      <c r="BE9" s="639"/>
      <c r="BF9" s="640"/>
      <c r="BG9" s="641">
        <v>162057</v>
      </c>
      <c r="BH9" s="642"/>
      <c r="BI9" s="642"/>
      <c r="BJ9" s="642"/>
      <c r="BK9" s="642"/>
      <c r="BL9" s="642"/>
      <c r="BM9" s="642"/>
      <c r="BN9" s="643"/>
      <c r="BO9" s="644">
        <v>51.6</v>
      </c>
      <c r="BP9" s="644"/>
      <c r="BQ9" s="644"/>
      <c r="BR9" s="644"/>
      <c r="BS9" s="650" t="s">
        <v>140</v>
      </c>
      <c r="BT9" s="642"/>
      <c r="BU9" s="642"/>
      <c r="BV9" s="642"/>
      <c r="BW9" s="642"/>
      <c r="BX9" s="642"/>
      <c r="BY9" s="642"/>
      <c r="BZ9" s="642"/>
      <c r="CA9" s="642"/>
      <c r="CB9" s="651"/>
      <c r="CD9" s="656" t="s">
        <v>246</v>
      </c>
      <c r="CE9" s="657"/>
      <c r="CF9" s="657"/>
      <c r="CG9" s="657"/>
      <c r="CH9" s="657"/>
      <c r="CI9" s="657"/>
      <c r="CJ9" s="657"/>
      <c r="CK9" s="657"/>
      <c r="CL9" s="657"/>
      <c r="CM9" s="657"/>
      <c r="CN9" s="657"/>
      <c r="CO9" s="657"/>
      <c r="CP9" s="657"/>
      <c r="CQ9" s="658"/>
      <c r="CR9" s="641">
        <v>945058</v>
      </c>
      <c r="CS9" s="642"/>
      <c r="CT9" s="642"/>
      <c r="CU9" s="642"/>
      <c r="CV9" s="642"/>
      <c r="CW9" s="642"/>
      <c r="CX9" s="642"/>
      <c r="CY9" s="643"/>
      <c r="CZ9" s="644">
        <v>17.399999999999999</v>
      </c>
      <c r="DA9" s="644"/>
      <c r="DB9" s="644"/>
      <c r="DC9" s="644"/>
      <c r="DD9" s="650">
        <v>670532</v>
      </c>
      <c r="DE9" s="642"/>
      <c r="DF9" s="642"/>
      <c r="DG9" s="642"/>
      <c r="DH9" s="642"/>
      <c r="DI9" s="642"/>
      <c r="DJ9" s="642"/>
      <c r="DK9" s="642"/>
      <c r="DL9" s="642"/>
      <c r="DM9" s="642"/>
      <c r="DN9" s="642"/>
      <c r="DO9" s="642"/>
      <c r="DP9" s="643"/>
      <c r="DQ9" s="650">
        <v>211316</v>
      </c>
      <c r="DR9" s="642"/>
      <c r="DS9" s="642"/>
      <c r="DT9" s="642"/>
      <c r="DU9" s="642"/>
      <c r="DV9" s="642"/>
      <c r="DW9" s="642"/>
      <c r="DX9" s="642"/>
      <c r="DY9" s="642"/>
      <c r="DZ9" s="642"/>
      <c r="EA9" s="642"/>
      <c r="EB9" s="642"/>
      <c r="EC9" s="651"/>
    </row>
    <row r="10" spans="2:143" ht="11.25" customHeight="1" x14ac:dyDescent="0.15">
      <c r="B10" s="638" t="s">
        <v>247</v>
      </c>
      <c r="C10" s="639"/>
      <c r="D10" s="639"/>
      <c r="E10" s="639"/>
      <c r="F10" s="639"/>
      <c r="G10" s="639"/>
      <c r="H10" s="639"/>
      <c r="I10" s="639"/>
      <c r="J10" s="639"/>
      <c r="K10" s="639"/>
      <c r="L10" s="639"/>
      <c r="M10" s="639"/>
      <c r="N10" s="639"/>
      <c r="O10" s="639"/>
      <c r="P10" s="639"/>
      <c r="Q10" s="640"/>
      <c r="R10" s="641" t="s">
        <v>130</v>
      </c>
      <c r="S10" s="642"/>
      <c r="T10" s="642"/>
      <c r="U10" s="642"/>
      <c r="V10" s="642"/>
      <c r="W10" s="642"/>
      <c r="X10" s="642"/>
      <c r="Y10" s="643"/>
      <c r="Z10" s="644" t="s">
        <v>237</v>
      </c>
      <c r="AA10" s="644"/>
      <c r="AB10" s="644"/>
      <c r="AC10" s="644"/>
      <c r="AD10" s="645" t="s">
        <v>237</v>
      </c>
      <c r="AE10" s="645"/>
      <c r="AF10" s="645"/>
      <c r="AG10" s="645"/>
      <c r="AH10" s="645"/>
      <c r="AI10" s="645"/>
      <c r="AJ10" s="645"/>
      <c r="AK10" s="645"/>
      <c r="AL10" s="646" t="s">
        <v>130</v>
      </c>
      <c r="AM10" s="647"/>
      <c r="AN10" s="647"/>
      <c r="AO10" s="648"/>
      <c r="AP10" s="638" t="s">
        <v>248</v>
      </c>
      <c r="AQ10" s="639"/>
      <c r="AR10" s="639"/>
      <c r="AS10" s="639"/>
      <c r="AT10" s="639"/>
      <c r="AU10" s="639"/>
      <c r="AV10" s="639"/>
      <c r="AW10" s="639"/>
      <c r="AX10" s="639"/>
      <c r="AY10" s="639"/>
      <c r="AZ10" s="639"/>
      <c r="BA10" s="639"/>
      <c r="BB10" s="639"/>
      <c r="BC10" s="639"/>
      <c r="BD10" s="639"/>
      <c r="BE10" s="639"/>
      <c r="BF10" s="640"/>
      <c r="BG10" s="641">
        <v>6530</v>
      </c>
      <c r="BH10" s="642"/>
      <c r="BI10" s="642"/>
      <c r="BJ10" s="642"/>
      <c r="BK10" s="642"/>
      <c r="BL10" s="642"/>
      <c r="BM10" s="642"/>
      <c r="BN10" s="643"/>
      <c r="BO10" s="644">
        <v>2.1</v>
      </c>
      <c r="BP10" s="644"/>
      <c r="BQ10" s="644"/>
      <c r="BR10" s="644"/>
      <c r="BS10" s="650">
        <v>1088</v>
      </c>
      <c r="BT10" s="642"/>
      <c r="BU10" s="642"/>
      <c r="BV10" s="642"/>
      <c r="BW10" s="642"/>
      <c r="BX10" s="642"/>
      <c r="BY10" s="642"/>
      <c r="BZ10" s="642"/>
      <c r="CA10" s="642"/>
      <c r="CB10" s="651"/>
      <c r="CD10" s="656" t="s">
        <v>249</v>
      </c>
      <c r="CE10" s="657"/>
      <c r="CF10" s="657"/>
      <c r="CG10" s="657"/>
      <c r="CH10" s="657"/>
      <c r="CI10" s="657"/>
      <c r="CJ10" s="657"/>
      <c r="CK10" s="657"/>
      <c r="CL10" s="657"/>
      <c r="CM10" s="657"/>
      <c r="CN10" s="657"/>
      <c r="CO10" s="657"/>
      <c r="CP10" s="657"/>
      <c r="CQ10" s="658"/>
      <c r="CR10" s="641">
        <v>16</v>
      </c>
      <c r="CS10" s="642"/>
      <c r="CT10" s="642"/>
      <c r="CU10" s="642"/>
      <c r="CV10" s="642"/>
      <c r="CW10" s="642"/>
      <c r="CX10" s="642"/>
      <c r="CY10" s="643"/>
      <c r="CZ10" s="644">
        <v>0</v>
      </c>
      <c r="DA10" s="644"/>
      <c r="DB10" s="644"/>
      <c r="DC10" s="644"/>
      <c r="DD10" s="650" t="s">
        <v>140</v>
      </c>
      <c r="DE10" s="642"/>
      <c r="DF10" s="642"/>
      <c r="DG10" s="642"/>
      <c r="DH10" s="642"/>
      <c r="DI10" s="642"/>
      <c r="DJ10" s="642"/>
      <c r="DK10" s="642"/>
      <c r="DL10" s="642"/>
      <c r="DM10" s="642"/>
      <c r="DN10" s="642"/>
      <c r="DO10" s="642"/>
      <c r="DP10" s="643"/>
      <c r="DQ10" s="650">
        <v>16</v>
      </c>
      <c r="DR10" s="642"/>
      <c r="DS10" s="642"/>
      <c r="DT10" s="642"/>
      <c r="DU10" s="642"/>
      <c r="DV10" s="642"/>
      <c r="DW10" s="642"/>
      <c r="DX10" s="642"/>
      <c r="DY10" s="642"/>
      <c r="DZ10" s="642"/>
      <c r="EA10" s="642"/>
      <c r="EB10" s="642"/>
      <c r="EC10" s="651"/>
    </row>
    <row r="11" spans="2:143" ht="11.25" customHeight="1" x14ac:dyDescent="0.15">
      <c r="B11" s="638" t="s">
        <v>250</v>
      </c>
      <c r="C11" s="639"/>
      <c r="D11" s="639"/>
      <c r="E11" s="639"/>
      <c r="F11" s="639"/>
      <c r="G11" s="639"/>
      <c r="H11" s="639"/>
      <c r="I11" s="639"/>
      <c r="J11" s="639"/>
      <c r="K11" s="639"/>
      <c r="L11" s="639"/>
      <c r="M11" s="639"/>
      <c r="N11" s="639"/>
      <c r="O11" s="639"/>
      <c r="P11" s="639"/>
      <c r="Q11" s="640"/>
      <c r="R11" s="641" t="s">
        <v>237</v>
      </c>
      <c r="S11" s="642"/>
      <c r="T11" s="642"/>
      <c r="U11" s="642"/>
      <c r="V11" s="642"/>
      <c r="W11" s="642"/>
      <c r="X11" s="642"/>
      <c r="Y11" s="643"/>
      <c r="Z11" s="644" t="s">
        <v>140</v>
      </c>
      <c r="AA11" s="644"/>
      <c r="AB11" s="644"/>
      <c r="AC11" s="644"/>
      <c r="AD11" s="645" t="s">
        <v>140</v>
      </c>
      <c r="AE11" s="645"/>
      <c r="AF11" s="645"/>
      <c r="AG11" s="645"/>
      <c r="AH11" s="645"/>
      <c r="AI11" s="645"/>
      <c r="AJ11" s="645"/>
      <c r="AK11" s="645"/>
      <c r="AL11" s="646" t="s">
        <v>237</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6141</v>
      </c>
      <c r="BH11" s="642"/>
      <c r="BI11" s="642"/>
      <c r="BJ11" s="642"/>
      <c r="BK11" s="642"/>
      <c r="BL11" s="642"/>
      <c r="BM11" s="642"/>
      <c r="BN11" s="643"/>
      <c r="BO11" s="644">
        <v>2</v>
      </c>
      <c r="BP11" s="644"/>
      <c r="BQ11" s="644"/>
      <c r="BR11" s="644"/>
      <c r="BS11" s="650">
        <v>1218</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312007</v>
      </c>
      <c r="CS11" s="642"/>
      <c r="CT11" s="642"/>
      <c r="CU11" s="642"/>
      <c r="CV11" s="642"/>
      <c r="CW11" s="642"/>
      <c r="CX11" s="642"/>
      <c r="CY11" s="643"/>
      <c r="CZ11" s="644">
        <v>5.7</v>
      </c>
      <c r="DA11" s="644"/>
      <c r="DB11" s="644"/>
      <c r="DC11" s="644"/>
      <c r="DD11" s="650">
        <v>68732</v>
      </c>
      <c r="DE11" s="642"/>
      <c r="DF11" s="642"/>
      <c r="DG11" s="642"/>
      <c r="DH11" s="642"/>
      <c r="DI11" s="642"/>
      <c r="DJ11" s="642"/>
      <c r="DK11" s="642"/>
      <c r="DL11" s="642"/>
      <c r="DM11" s="642"/>
      <c r="DN11" s="642"/>
      <c r="DO11" s="642"/>
      <c r="DP11" s="643"/>
      <c r="DQ11" s="650">
        <v>138234</v>
      </c>
      <c r="DR11" s="642"/>
      <c r="DS11" s="642"/>
      <c r="DT11" s="642"/>
      <c r="DU11" s="642"/>
      <c r="DV11" s="642"/>
      <c r="DW11" s="642"/>
      <c r="DX11" s="642"/>
      <c r="DY11" s="642"/>
      <c r="DZ11" s="642"/>
      <c r="EA11" s="642"/>
      <c r="EB11" s="642"/>
      <c r="EC11" s="651"/>
    </row>
    <row r="12" spans="2:143" ht="11.25" customHeight="1" x14ac:dyDescent="0.15">
      <c r="B12" s="638" t="s">
        <v>253</v>
      </c>
      <c r="C12" s="639"/>
      <c r="D12" s="639"/>
      <c r="E12" s="639"/>
      <c r="F12" s="639"/>
      <c r="G12" s="639"/>
      <c r="H12" s="639"/>
      <c r="I12" s="639"/>
      <c r="J12" s="639"/>
      <c r="K12" s="639"/>
      <c r="L12" s="639"/>
      <c r="M12" s="639"/>
      <c r="N12" s="639"/>
      <c r="O12" s="639"/>
      <c r="P12" s="639"/>
      <c r="Q12" s="640"/>
      <c r="R12" s="641">
        <v>57433</v>
      </c>
      <c r="S12" s="642"/>
      <c r="T12" s="642"/>
      <c r="U12" s="642"/>
      <c r="V12" s="642"/>
      <c r="W12" s="642"/>
      <c r="X12" s="642"/>
      <c r="Y12" s="643"/>
      <c r="Z12" s="644">
        <v>1</v>
      </c>
      <c r="AA12" s="644"/>
      <c r="AB12" s="644"/>
      <c r="AC12" s="644"/>
      <c r="AD12" s="645">
        <v>57433</v>
      </c>
      <c r="AE12" s="645"/>
      <c r="AF12" s="645"/>
      <c r="AG12" s="645"/>
      <c r="AH12" s="645"/>
      <c r="AI12" s="645"/>
      <c r="AJ12" s="645"/>
      <c r="AK12" s="645"/>
      <c r="AL12" s="646">
        <v>2.4</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86806</v>
      </c>
      <c r="BH12" s="642"/>
      <c r="BI12" s="642"/>
      <c r="BJ12" s="642"/>
      <c r="BK12" s="642"/>
      <c r="BL12" s="642"/>
      <c r="BM12" s="642"/>
      <c r="BN12" s="643"/>
      <c r="BO12" s="644">
        <v>27.7</v>
      </c>
      <c r="BP12" s="644"/>
      <c r="BQ12" s="644"/>
      <c r="BR12" s="644"/>
      <c r="BS12" s="650" t="s">
        <v>140</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291820</v>
      </c>
      <c r="CS12" s="642"/>
      <c r="CT12" s="642"/>
      <c r="CU12" s="642"/>
      <c r="CV12" s="642"/>
      <c r="CW12" s="642"/>
      <c r="CX12" s="642"/>
      <c r="CY12" s="643"/>
      <c r="CZ12" s="644">
        <v>5.4</v>
      </c>
      <c r="DA12" s="644"/>
      <c r="DB12" s="644"/>
      <c r="DC12" s="644"/>
      <c r="DD12" s="650">
        <v>10379</v>
      </c>
      <c r="DE12" s="642"/>
      <c r="DF12" s="642"/>
      <c r="DG12" s="642"/>
      <c r="DH12" s="642"/>
      <c r="DI12" s="642"/>
      <c r="DJ12" s="642"/>
      <c r="DK12" s="642"/>
      <c r="DL12" s="642"/>
      <c r="DM12" s="642"/>
      <c r="DN12" s="642"/>
      <c r="DO12" s="642"/>
      <c r="DP12" s="643"/>
      <c r="DQ12" s="650">
        <v>186974</v>
      </c>
      <c r="DR12" s="642"/>
      <c r="DS12" s="642"/>
      <c r="DT12" s="642"/>
      <c r="DU12" s="642"/>
      <c r="DV12" s="642"/>
      <c r="DW12" s="642"/>
      <c r="DX12" s="642"/>
      <c r="DY12" s="642"/>
      <c r="DZ12" s="642"/>
      <c r="EA12" s="642"/>
      <c r="EB12" s="642"/>
      <c r="EC12" s="651"/>
    </row>
    <row r="13" spans="2:143" ht="11.25" customHeight="1" x14ac:dyDescent="0.15">
      <c r="B13" s="638" t="s">
        <v>256</v>
      </c>
      <c r="C13" s="639"/>
      <c r="D13" s="639"/>
      <c r="E13" s="639"/>
      <c r="F13" s="639"/>
      <c r="G13" s="639"/>
      <c r="H13" s="639"/>
      <c r="I13" s="639"/>
      <c r="J13" s="639"/>
      <c r="K13" s="639"/>
      <c r="L13" s="639"/>
      <c r="M13" s="639"/>
      <c r="N13" s="639"/>
      <c r="O13" s="639"/>
      <c r="P13" s="639"/>
      <c r="Q13" s="640"/>
      <c r="R13" s="641" t="s">
        <v>140</v>
      </c>
      <c r="S13" s="642"/>
      <c r="T13" s="642"/>
      <c r="U13" s="642"/>
      <c r="V13" s="642"/>
      <c r="W13" s="642"/>
      <c r="X13" s="642"/>
      <c r="Y13" s="643"/>
      <c r="Z13" s="644" t="s">
        <v>237</v>
      </c>
      <c r="AA13" s="644"/>
      <c r="AB13" s="644"/>
      <c r="AC13" s="644"/>
      <c r="AD13" s="645" t="s">
        <v>140</v>
      </c>
      <c r="AE13" s="645"/>
      <c r="AF13" s="645"/>
      <c r="AG13" s="645"/>
      <c r="AH13" s="645"/>
      <c r="AI13" s="645"/>
      <c r="AJ13" s="645"/>
      <c r="AK13" s="645"/>
      <c r="AL13" s="646" t="s">
        <v>237</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86046</v>
      </c>
      <c r="BH13" s="642"/>
      <c r="BI13" s="642"/>
      <c r="BJ13" s="642"/>
      <c r="BK13" s="642"/>
      <c r="BL13" s="642"/>
      <c r="BM13" s="642"/>
      <c r="BN13" s="643"/>
      <c r="BO13" s="644">
        <v>27.4</v>
      </c>
      <c r="BP13" s="644"/>
      <c r="BQ13" s="644"/>
      <c r="BR13" s="644"/>
      <c r="BS13" s="650" t="s">
        <v>237</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613802</v>
      </c>
      <c r="CS13" s="642"/>
      <c r="CT13" s="642"/>
      <c r="CU13" s="642"/>
      <c r="CV13" s="642"/>
      <c r="CW13" s="642"/>
      <c r="CX13" s="642"/>
      <c r="CY13" s="643"/>
      <c r="CZ13" s="644">
        <v>11.3</v>
      </c>
      <c r="DA13" s="644"/>
      <c r="DB13" s="644"/>
      <c r="DC13" s="644"/>
      <c r="DD13" s="650">
        <v>278241</v>
      </c>
      <c r="DE13" s="642"/>
      <c r="DF13" s="642"/>
      <c r="DG13" s="642"/>
      <c r="DH13" s="642"/>
      <c r="DI13" s="642"/>
      <c r="DJ13" s="642"/>
      <c r="DK13" s="642"/>
      <c r="DL13" s="642"/>
      <c r="DM13" s="642"/>
      <c r="DN13" s="642"/>
      <c r="DO13" s="642"/>
      <c r="DP13" s="643"/>
      <c r="DQ13" s="650">
        <v>317363</v>
      </c>
      <c r="DR13" s="642"/>
      <c r="DS13" s="642"/>
      <c r="DT13" s="642"/>
      <c r="DU13" s="642"/>
      <c r="DV13" s="642"/>
      <c r="DW13" s="642"/>
      <c r="DX13" s="642"/>
      <c r="DY13" s="642"/>
      <c r="DZ13" s="642"/>
      <c r="EA13" s="642"/>
      <c r="EB13" s="642"/>
      <c r="EC13" s="651"/>
    </row>
    <row r="14" spans="2:143" ht="11.25" customHeight="1" x14ac:dyDescent="0.15">
      <c r="B14" s="638" t="s">
        <v>259</v>
      </c>
      <c r="C14" s="639"/>
      <c r="D14" s="639"/>
      <c r="E14" s="639"/>
      <c r="F14" s="639"/>
      <c r="G14" s="639"/>
      <c r="H14" s="639"/>
      <c r="I14" s="639"/>
      <c r="J14" s="639"/>
      <c r="K14" s="639"/>
      <c r="L14" s="639"/>
      <c r="M14" s="639"/>
      <c r="N14" s="639"/>
      <c r="O14" s="639"/>
      <c r="P14" s="639"/>
      <c r="Q14" s="640"/>
      <c r="R14" s="641" t="s">
        <v>130</v>
      </c>
      <c r="S14" s="642"/>
      <c r="T14" s="642"/>
      <c r="U14" s="642"/>
      <c r="V14" s="642"/>
      <c r="W14" s="642"/>
      <c r="X14" s="642"/>
      <c r="Y14" s="643"/>
      <c r="Z14" s="644" t="s">
        <v>140</v>
      </c>
      <c r="AA14" s="644"/>
      <c r="AB14" s="644"/>
      <c r="AC14" s="644"/>
      <c r="AD14" s="645" t="s">
        <v>140</v>
      </c>
      <c r="AE14" s="645"/>
      <c r="AF14" s="645"/>
      <c r="AG14" s="645"/>
      <c r="AH14" s="645"/>
      <c r="AI14" s="645"/>
      <c r="AJ14" s="645"/>
      <c r="AK14" s="645"/>
      <c r="AL14" s="646" t="s">
        <v>130</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7562</v>
      </c>
      <c r="BH14" s="642"/>
      <c r="BI14" s="642"/>
      <c r="BJ14" s="642"/>
      <c r="BK14" s="642"/>
      <c r="BL14" s="642"/>
      <c r="BM14" s="642"/>
      <c r="BN14" s="643"/>
      <c r="BO14" s="644">
        <v>2.4</v>
      </c>
      <c r="BP14" s="644"/>
      <c r="BQ14" s="644"/>
      <c r="BR14" s="644"/>
      <c r="BS14" s="650" t="s">
        <v>130</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302537</v>
      </c>
      <c r="CS14" s="642"/>
      <c r="CT14" s="642"/>
      <c r="CU14" s="642"/>
      <c r="CV14" s="642"/>
      <c r="CW14" s="642"/>
      <c r="CX14" s="642"/>
      <c r="CY14" s="643"/>
      <c r="CZ14" s="644">
        <v>5.6</v>
      </c>
      <c r="DA14" s="644"/>
      <c r="DB14" s="644"/>
      <c r="DC14" s="644"/>
      <c r="DD14" s="650">
        <v>139849</v>
      </c>
      <c r="DE14" s="642"/>
      <c r="DF14" s="642"/>
      <c r="DG14" s="642"/>
      <c r="DH14" s="642"/>
      <c r="DI14" s="642"/>
      <c r="DJ14" s="642"/>
      <c r="DK14" s="642"/>
      <c r="DL14" s="642"/>
      <c r="DM14" s="642"/>
      <c r="DN14" s="642"/>
      <c r="DO14" s="642"/>
      <c r="DP14" s="643"/>
      <c r="DQ14" s="650">
        <v>141466</v>
      </c>
      <c r="DR14" s="642"/>
      <c r="DS14" s="642"/>
      <c r="DT14" s="642"/>
      <c r="DU14" s="642"/>
      <c r="DV14" s="642"/>
      <c r="DW14" s="642"/>
      <c r="DX14" s="642"/>
      <c r="DY14" s="642"/>
      <c r="DZ14" s="642"/>
      <c r="EA14" s="642"/>
      <c r="EB14" s="642"/>
      <c r="EC14" s="651"/>
    </row>
    <row r="15" spans="2:143" ht="11.25" customHeight="1" x14ac:dyDescent="0.15">
      <c r="B15" s="638" t="s">
        <v>262</v>
      </c>
      <c r="C15" s="639"/>
      <c r="D15" s="639"/>
      <c r="E15" s="639"/>
      <c r="F15" s="639"/>
      <c r="G15" s="639"/>
      <c r="H15" s="639"/>
      <c r="I15" s="639"/>
      <c r="J15" s="639"/>
      <c r="K15" s="639"/>
      <c r="L15" s="639"/>
      <c r="M15" s="639"/>
      <c r="N15" s="639"/>
      <c r="O15" s="639"/>
      <c r="P15" s="639"/>
      <c r="Q15" s="640"/>
      <c r="R15" s="641">
        <v>3427</v>
      </c>
      <c r="S15" s="642"/>
      <c r="T15" s="642"/>
      <c r="U15" s="642"/>
      <c r="V15" s="642"/>
      <c r="W15" s="642"/>
      <c r="X15" s="642"/>
      <c r="Y15" s="643"/>
      <c r="Z15" s="644">
        <v>0.1</v>
      </c>
      <c r="AA15" s="644"/>
      <c r="AB15" s="644"/>
      <c r="AC15" s="644"/>
      <c r="AD15" s="645">
        <v>3427</v>
      </c>
      <c r="AE15" s="645"/>
      <c r="AF15" s="645"/>
      <c r="AG15" s="645"/>
      <c r="AH15" s="645"/>
      <c r="AI15" s="645"/>
      <c r="AJ15" s="645"/>
      <c r="AK15" s="645"/>
      <c r="AL15" s="646">
        <v>0.1</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28860</v>
      </c>
      <c r="BH15" s="642"/>
      <c r="BI15" s="642"/>
      <c r="BJ15" s="642"/>
      <c r="BK15" s="642"/>
      <c r="BL15" s="642"/>
      <c r="BM15" s="642"/>
      <c r="BN15" s="643"/>
      <c r="BO15" s="644">
        <v>9.1999999999999993</v>
      </c>
      <c r="BP15" s="644"/>
      <c r="BQ15" s="644"/>
      <c r="BR15" s="644"/>
      <c r="BS15" s="650" t="s">
        <v>140</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523305</v>
      </c>
      <c r="CS15" s="642"/>
      <c r="CT15" s="642"/>
      <c r="CU15" s="642"/>
      <c r="CV15" s="642"/>
      <c r="CW15" s="642"/>
      <c r="CX15" s="642"/>
      <c r="CY15" s="643"/>
      <c r="CZ15" s="644">
        <v>9.6</v>
      </c>
      <c r="DA15" s="644"/>
      <c r="DB15" s="644"/>
      <c r="DC15" s="644"/>
      <c r="DD15" s="650">
        <v>209701</v>
      </c>
      <c r="DE15" s="642"/>
      <c r="DF15" s="642"/>
      <c r="DG15" s="642"/>
      <c r="DH15" s="642"/>
      <c r="DI15" s="642"/>
      <c r="DJ15" s="642"/>
      <c r="DK15" s="642"/>
      <c r="DL15" s="642"/>
      <c r="DM15" s="642"/>
      <c r="DN15" s="642"/>
      <c r="DO15" s="642"/>
      <c r="DP15" s="643"/>
      <c r="DQ15" s="650">
        <v>273795</v>
      </c>
      <c r="DR15" s="642"/>
      <c r="DS15" s="642"/>
      <c r="DT15" s="642"/>
      <c r="DU15" s="642"/>
      <c r="DV15" s="642"/>
      <c r="DW15" s="642"/>
      <c r="DX15" s="642"/>
      <c r="DY15" s="642"/>
      <c r="DZ15" s="642"/>
      <c r="EA15" s="642"/>
      <c r="EB15" s="642"/>
      <c r="EC15" s="651"/>
    </row>
    <row r="16" spans="2:143" ht="11.25" customHeight="1" x14ac:dyDescent="0.15">
      <c r="B16" s="638" t="s">
        <v>265</v>
      </c>
      <c r="C16" s="639"/>
      <c r="D16" s="639"/>
      <c r="E16" s="639"/>
      <c r="F16" s="639"/>
      <c r="G16" s="639"/>
      <c r="H16" s="639"/>
      <c r="I16" s="639"/>
      <c r="J16" s="639"/>
      <c r="K16" s="639"/>
      <c r="L16" s="639"/>
      <c r="M16" s="639"/>
      <c r="N16" s="639"/>
      <c r="O16" s="639"/>
      <c r="P16" s="639"/>
      <c r="Q16" s="640"/>
      <c r="R16" s="641" t="s">
        <v>237</v>
      </c>
      <c r="S16" s="642"/>
      <c r="T16" s="642"/>
      <c r="U16" s="642"/>
      <c r="V16" s="642"/>
      <c r="W16" s="642"/>
      <c r="X16" s="642"/>
      <c r="Y16" s="643"/>
      <c r="Z16" s="644" t="s">
        <v>140</v>
      </c>
      <c r="AA16" s="644"/>
      <c r="AB16" s="644"/>
      <c r="AC16" s="644"/>
      <c r="AD16" s="645" t="s">
        <v>140</v>
      </c>
      <c r="AE16" s="645"/>
      <c r="AF16" s="645"/>
      <c r="AG16" s="645"/>
      <c r="AH16" s="645"/>
      <c r="AI16" s="645"/>
      <c r="AJ16" s="645"/>
      <c r="AK16" s="645"/>
      <c r="AL16" s="646" t="s">
        <v>130</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140</v>
      </c>
      <c r="BH16" s="642"/>
      <c r="BI16" s="642"/>
      <c r="BJ16" s="642"/>
      <c r="BK16" s="642"/>
      <c r="BL16" s="642"/>
      <c r="BM16" s="642"/>
      <c r="BN16" s="643"/>
      <c r="BO16" s="644" t="s">
        <v>130</v>
      </c>
      <c r="BP16" s="644"/>
      <c r="BQ16" s="644"/>
      <c r="BR16" s="644"/>
      <c r="BS16" s="650" t="s">
        <v>130</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t="s">
        <v>140</v>
      </c>
      <c r="CS16" s="642"/>
      <c r="CT16" s="642"/>
      <c r="CU16" s="642"/>
      <c r="CV16" s="642"/>
      <c r="CW16" s="642"/>
      <c r="CX16" s="642"/>
      <c r="CY16" s="643"/>
      <c r="CZ16" s="644" t="s">
        <v>130</v>
      </c>
      <c r="DA16" s="644"/>
      <c r="DB16" s="644"/>
      <c r="DC16" s="644"/>
      <c r="DD16" s="650" t="s">
        <v>130</v>
      </c>
      <c r="DE16" s="642"/>
      <c r="DF16" s="642"/>
      <c r="DG16" s="642"/>
      <c r="DH16" s="642"/>
      <c r="DI16" s="642"/>
      <c r="DJ16" s="642"/>
      <c r="DK16" s="642"/>
      <c r="DL16" s="642"/>
      <c r="DM16" s="642"/>
      <c r="DN16" s="642"/>
      <c r="DO16" s="642"/>
      <c r="DP16" s="643"/>
      <c r="DQ16" s="650" t="s">
        <v>130</v>
      </c>
      <c r="DR16" s="642"/>
      <c r="DS16" s="642"/>
      <c r="DT16" s="642"/>
      <c r="DU16" s="642"/>
      <c r="DV16" s="642"/>
      <c r="DW16" s="642"/>
      <c r="DX16" s="642"/>
      <c r="DY16" s="642"/>
      <c r="DZ16" s="642"/>
      <c r="EA16" s="642"/>
      <c r="EB16" s="642"/>
      <c r="EC16" s="651"/>
    </row>
    <row r="17" spans="2:133" ht="11.25" customHeight="1" x14ac:dyDescent="0.15">
      <c r="B17" s="638" t="s">
        <v>268</v>
      </c>
      <c r="C17" s="639"/>
      <c r="D17" s="639"/>
      <c r="E17" s="639"/>
      <c r="F17" s="639"/>
      <c r="G17" s="639"/>
      <c r="H17" s="639"/>
      <c r="I17" s="639"/>
      <c r="J17" s="639"/>
      <c r="K17" s="639"/>
      <c r="L17" s="639"/>
      <c r="M17" s="639"/>
      <c r="N17" s="639"/>
      <c r="O17" s="639"/>
      <c r="P17" s="639"/>
      <c r="Q17" s="640"/>
      <c r="R17" s="641">
        <v>329</v>
      </c>
      <c r="S17" s="642"/>
      <c r="T17" s="642"/>
      <c r="U17" s="642"/>
      <c r="V17" s="642"/>
      <c r="W17" s="642"/>
      <c r="X17" s="642"/>
      <c r="Y17" s="643"/>
      <c r="Z17" s="644">
        <v>0</v>
      </c>
      <c r="AA17" s="644"/>
      <c r="AB17" s="644"/>
      <c r="AC17" s="644"/>
      <c r="AD17" s="645">
        <v>329</v>
      </c>
      <c r="AE17" s="645"/>
      <c r="AF17" s="645"/>
      <c r="AG17" s="645"/>
      <c r="AH17" s="645"/>
      <c r="AI17" s="645"/>
      <c r="AJ17" s="645"/>
      <c r="AK17" s="645"/>
      <c r="AL17" s="646">
        <v>0</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130</v>
      </c>
      <c r="BH17" s="642"/>
      <c r="BI17" s="642"/>
      <c r="BJ17" s="642"/>
      <c r="BK17" s="642"/>
      <c r="BL17" s="642"/>
      <c r="BM17" s="642"/>
      <c r="BN17" s="643"/>
      <c r="BO17" s="644" t="s">
        <v>130</v>
      </c>
      <c r="BP17" s="644"/>
      <c r="BQ17" s="644"/>
      <c r="BR17" s="644"/>
      <c r="BS17" s="650" t="s">
        <v>237</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693360</v>
      </c>
      <c r="CS17" s="642"/>
      <c r="CT17" s="642"/>
      <c r="CU17" s="642"/>
      <c r="CV17" s="642"/>
      <c r="CW17" s="642"/>
      <c r="CX17" s="642"/>
      <c r="CY17" s="643"/>
      <c r="CZ17" s="644">
        <v>12.7</v>
      </c>
      <c r="DA17" s="644"/>
      <c r="DB17" s="644"/>
      <c r="DC17" s="644"/>
      <c r="DD17" s="650" t="s">
        <v>130</v>
      </c>
      <c r="DE17" s="642"/>
      <c r="DF17" s="642"/>
      <c r="DG17" s="642"/>
      <c r="DH17" s="642"/>
      <c r="DI17" s="642"/>
      <c r="DJ17" s="642"/>
      <c r="DK17" s="642"/>
      <c r="DL17" s="642"/>
      <c r="DM17" s="642"/>
      <c r="DN17" s="642"/>
      <c r="DO17" s="642"/>
      <c r="DP17" s="643"/>
      <c r="DQ17" s="650">
        <v>670239</v>
      </c>
      <c r="DR17" s="642"/>
      <c r="DS17" s="642"/>
      <c r="DT17" s="642"/>
      <c r="DU17" s="642"/>
      <c r="DV17" s="642"/>
      <c r="DW17" s="642"/>
      <c r="DX17" s="642"/>
      <c r="DY17" s="642"/>
      <c r="DZ17" s="642"/>
      <c r="EA17" s="642"/>
      <c r="EB17" s="642"/>
      <c r="EC17" s="651"/>
    </row>
    <row r="18" spans="2:133" ht="11.25" customHeight="1" x14ac:dyDescent="0.15">
      <c r="B18" s="638" t="s">
        <v>271</v>
      </c>
      <c r="C18" s="639"/>
      <c r="D18" s="639"/>
      <c r="E18" s="639"/>
      <c r="F18" s="639"/>
      <c r="G18" s="639"/>
      <c r="H18" s="639"/>
      <c r="I18" s="639"/>
      <c r="J18" s="639"/>
      <c r="K18" s="639"/>
      <c r="L18" s="639"/>
      <c r="M18" s="639"/>
      <c r="N18" s="639"/>
      <c r="O18" s="639"/>
      <c r="P18" s="639"/>
      <c r="Q18" s="640"/>
      <c r="R18" s="641">
        <v>2324029</v>
      </c>
      <c r="S18" s="642"/>
      <c r="T18" s="642"/>
      <c r="U18" s="642"/>
      <c r="V18" s="642"/>
      <c r="W18" s="642"/>
      <c r="X18" s="642"/>
      <c r="Y18" s="643"/>
      <c r="Z18" s="644">
        <v>42</v>
      </c>
      <c r="AA18" s="644"/>
      <c r="AB18" s="644"/>
      <c r="AC18" s="644"/>
      <c r="AD18" s="645">
        <v>1976006</v>
      </c>
      <c r="AE18" s="645"/>
      <c r="AF18" s="645"/>
      <c r="AG18" s="645"/>
      <c r="AH18" s="645"/>
      <c r="AI18" s="645"/>
      <c r="AJ18" s="645"/>
      <c r="AK18" s="645"/>
      <c r="AL18" s="646">
        <v>83.2</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140</v>
      </c>
      <c r="BH18" s="642"/>
      <c r="BI18" s="642"/>
      <c r="BJ18" s="642"/>
      <c r="BK18" s="642"/>
      <c r="BL18" s="642"/>
      <c r="BM18" s="642"/>
      <c r="BN18" s="643"/>
      <c r="BO18" s="644" t="s">
        <v>140</v>
      </c>
      <c r="BP18" s="644"/>
      <c r="BQ18" s="644"/>
      <c r="BR18" s="644"/>
      <c r="BS18" s="650" t="s">
        <v>140</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130</v>
      </c>
      <c r="CS18" s="642"/>
      <c r="CT18" s="642"/>
      <c r="CU18" s="642"/>
      <c r="CV18" s="642"/>
      <c r="CW18" s="642"/>
      <c r="CX18" s="642"/>
      <c r="CY18" s="643"/>
      <c r="CZ18" s="644" t="s">
        <v>130</v>
      </c>
      <c r="DA18" s="644"/>
      <c r="DB18" s="644"/>
      <c r="DC18" s="644"/>
      <c r="DD18" s="650" t="s">
        <v>237</v>
      </c>
      <c r="DE18" s="642"/>
      <c r="DF18" s="642"/>
      <c r="DG18" s="642"/>
      <c r="DH18" s="642"/>
      <c r="DI18" s="642"/>
      <c r="DJ18" s="642"/>
      <c r="DK18" s="642"/>
      <c r="DL18" s="642"/>
      <c r="DM18" s="642"/>
      <c r="DN18" s="642"/>
      <c r="DO18" s="642"/>
      <c r="DP18" s="643"/>
      <c r="DQ18" s="650" t="s">
        <v>237</v>
      </c>
      <c r="DR18" s="642"/>
      <c r="DS18" s="642"/>
      <c r="DT18" s="642"/>
      <c r="DU18" s="642"/>
      <c r="DV18" s="642"/>
      <c r="DW18" s="642"/>
      <c r="DX18" s="642"/>
      <c r="DY18" s="642"/>
      <c r="DZ18" s="642"/>
      <c r="EA18" s="642"/>
      <c r="EB18" s="642"/>
      <c r="EC18" s="651"/>
    </row>
    <row r="19" spans="2:133" ht="11.25" customHeight="1" x14ac:dyDescent="0.15">
      <c r="B19" s="638" t="s">
        <v>274</v>
      </c>
      <c r="C19" s="639"/>
      <c r="D19" s="639"/>
      <c r="E19" s="639"/>
      <c r="F19" s="639"/>
      <c r="G19" s="639"/>
      <c r="H19" s="639"/>
      <c r="I19" s="639"/>
      <c r="J19" s="639"/>
      <c r="K19" s="639"/>
      <c r="L19" s="639"/>
      <c r="M19" s="639"/>
      <c r="N19" s="639"/>
      <c r="O19" s="639"/>
      <c r="P19" s="639"/>
      <c r="Q19" s="640"/>
      <c r="R19" s="641">
        <v>1976006</v>
      </c>
      <c r="S19" s="642"/>
      <c r="T19" s="642"/>
      <c r="U19" s="642"/>
      <c r="V19" s="642"/>
      <c r="W19" s="642"/>
      <c r="X19" s="642"/>
      <c r="Y19" s="643"/>
      <c r="Z19" s="644">
        <v>35.700000000000003</v>
      </c>
      <c r="AA19" s="644"/>
      <c r="AB19" s="644"/>
      <c r="AC19" s="644"/>
      <c r="AD19" s="645">
        <v>1976006</v>
      </c>
      <c r="AE19" s="645"/>
      <c r="AF19" s="645"/>
      <c r="AG19" s="645"/>
      <c r="AH19" s="645"/>
      <c r="AI19" s="645"/>
      <c r="AJ19" s="645"/>
      <c r="AK19" s="645"/>
      <c r="AL19" s="646">
        <v>83.2</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v>11060</v>
      </c>
      <c r="BH19" s="642"/>
      <c r="BI19" s="642"/>
      <c r="BJ19" s="642"/>
      <c r="BK19" s="642"/>
      <c r="BL19" s="642"/>
      <c r="BM19" s="642"/>
      <c r="BN19" s="643"/>
      <c r="BO19" s="644">
        <v>3.5</v>
      </c>
      <c r="BP19" s="644"/>
      <c r="BQ19" s="644"/>
      <c r="BR19" s="644"/>
      <c r="BS19" s="650" t="s">
        <v>130</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140</v>
      </c>
      <c r="CS19" s="642"/>
      <c r="CT19" s="642"/>
      <c r="CU19" s="642"/>
      <c r="CV19" s="642"/>
      <c r="CW19" s="642"/>
      <c r="CX19" s="642"/>
      <c r="CY19" s="643"/>
      <c r="CZ19" s="644" t="s">
        <v>140</v>
      </c>
      <c r="DA19" s="644"/>
      <c r="DB19" s="644"/>
      <c r="DC19" s="644"/>
      <c r="DD19" s="650" t="s">
        <v>237</v>
      </c>
      <c r="DE19" s="642"/>
      <c r="DF19" s="642"/>
      <c r="DG19" s="642"/>
      <c r="DH19" s="642"/>
      <c r="DI19" s="642"/>
      <c r="DJ19" s="642"/>
      <c r="DK19" s="642"/>
      <c r="DL19" s="642"/>
      <c r="DM19" s="642"/>
      <c r="DN19" s="642"/>
      <c r="DO19" s="642"/>
      <c r="DP19" s="643"/>
      <c r="DQ19" s="650" t="s">
        <v>130</v>
      </c>
      <c r="DR19" s="642"/>
      <c r="DS19" s="642"/>
      <c r="DT19" s="642"/>
      <c r="DU19" s="642"/>
      <c r="DV19" s="642"/>
      <c r="DW19" s="642"/>
      <c r="DX19" s="642"/>
      <c r="DY19" s="642"/>
      <c r="DZ19" s="642"/>
      <c r="EA19" s="642"/>
      <c r="EB19" s="642"/>
      <c r="EC19" s="651"/>
    </row>
    <row r="20" spans="2:133" ht="11.25" customHeight="1" x14ac:dyDescent="0.15">
      <c r="B20" s="638" t="s">
        <v>277</v>
      </c>
      <c r="C20" s="639"/>
      <c r="D20" s="639"/>
      <c r="E20" s="639"/>
      <c r="F20" s="639"/>
      <c r="G20" s="639"/>
      <c r="H20" s="639"/>
      <c r="I20" s="639"/>
      <c r="J20" s="639"/>
      <c r="K20" s="639"/>
      <c r="L20" s="639"/>
      <c r="M20" s="639"/>
      <c r="N20" s="639"/>
      <c r="O20" s="639"/>
      <c r="P20" s="639"/>
      <c r="Q20" s="640"/>
      <c r="R20" s="641">
        <v>348023</v>
      </c>
      <c r="S20" s="642"/>
      <c r="T20" s="642"/>
      <c r="U20" s="642"/>
      <c r="V20" s="642"/>
      <c r="W20" s="642"/>
      <c r="X20" s="642"/>
      <c r="Y20" s="643"/>
      <c r="Z20" s="644">
        <v>6.3</v>
      </c>
      <c r="AA20" s="644"/>
      <c r="AB20" s="644"/>
      <c r="AC20" s="644"/>
      <c r="AD20" s="645" t="s">
        <v>130</v>
      </c>
      <c r="AE20" s="645"/>
      <c r="AF20" s="645"/>
      <c r="AG20" s="645"/>
      <c r="AH20" s="645"/>
      <c r="AI20" s="645"/>
      <c r="AJ20" s="645"/>
      <c r="AK20" s="645"/>
      <c r="AL20" s="646" t="s">
        <v>130</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v>11060</v>
      </c>
      <c r="BH20" s="642"/>
      <c r="BI20" s="642"/>
      <c r="BJ20" s="642"/>
      <c r="BK20" s="642"/>
      <c r="BL20" s="642"/>
      <c r="BM20" s="642"/>
      <c r="BN20" s="643"/>
      <c r="BO20" s="644">
        <v>3.5</v>
      </c>
      <c r="BP20" s="644"/>
      <c r="BQ20" s="644"/>
      <c r="BR20" s="644"/>
      <c r="BS20" s="650" t="s">
        <v>237</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5444645</v>
      </c>
      <c r="CS20" s="642"/>
      <c r="CT20" s="642"/>
      <c r="CU20" s="642"/>
      <c r="CV20" s="642"/>
      <c r="CW20" s="642"/>
      <c r="CX20" s="642"/>
      <c r="CY20" s="643"/>
      <c r="CZ20" s="644">
        <v>100</v>
      </c>
      <c r="DA20" s="644"/>
      <c r="DB20" s="644"/>
      <c r="DC20" s="644"/>
      <c r="DD20" s="650">
        <v>1470886</v>
      </c>
      <c r="DE20" s="642"/>
      <c r="DF20" s="642"/>
      <c r="DG20" s="642"/>
      <c r="DH20" s="642"/>
      <c r="DI20" s="642"/>
      <c r="DJ20" s="642"/>
      <c r="DK20" s="642"/>
      <c r="DL20" s="642"/>
      <c r="DM20" s="642"/>
      <c r="DN20" s="642"/>
      <c r="DO20" s="642"/>
      <c r="DP20" s="643"/>
      <c r="DQ20" s="650">
        <v>3004881</v>
      </c>
      <c r="DR20" s="642"/>
      <c r="DS20" s="642"/>
      <c r="DT20" s="642"/>
      <c r="DU20" s="642"/>
      <c r="DV20" s="642"/>
      <c r="DW20" s="642"/>
      <c r="DX20" s="642"/>
      <c r="DY20" s="642"/>
      <c r="DZ20" s="642"/>
      <c r="EA20" s="642"/>
      <c r="EB20" s="642"/>
      <c r="EC20" s="651"/>
    </row>
    <row r="21" spans="2:133" ht="11.25" customHeight="1" x14ac:dyDescent="0.15">
      <c r="B21" s="638" t="s">
        <v>280</v>
      </c>
      <c r="C21" s="639"/>
      <c r="D21" s="639"/>
      <c r="E21" s="639"/>
      <c r="F21" s="639"/>
      <c r="G21" s="639"/>
      <c r="H21" s="639"/>
      <c r="I21" s="639"/>
      <c r="J21" s="639"/>
      <c r="K21" s="639"/>
      <c r="L21" s="639"/>
      <c r="M21" s="639"/>
      <c r="N21" s="639"/>
      <c r="O21" s="639"/>
      <c r="P21" s="639"/>
      <c r="Q21" s="640"/>
      <c r="R21" s="641" t="s">
        <v>140</v>
      </c>
      <c r="S21" s="642"/>
      <c r="T21" s="642"/>
      <c r="U21" s="642"/>
      <c r="V21" s="642"/>
      <c r="W21" s="642"/>
      <c r="X21" s="642"/>
      <c r="Y21" s="643"/>
      <c r="Z21" s="644" t="s">
        <v>130</v>
      </c>
      <c r="AA21" s="644"/>
      <c r="AB21" s="644"/>
      <c r="AC21" s="644"/>
      <c r="AD21" s="645" t="s">
        <v>130</v>
      </c>
      <c r="AE21" s="645"/>
      <c r="AF21" s="645"/>
      <c r="AG21" s="645"/>
      <c r="AH21" s="645"/>
      <c r="AI21" s="645"/>
      <c r="AJ21" s="645"/>
      <c r="AK21" s="645"/>
      <c r="AL21" s="646" t="s">
        <v>130</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v>11060</v>
      </c>
      <c r="BH21" s="642"/>
      <c r="BI21" s="642"/>
      <c r="BJ21" s="642"/>
      <c r="BK21" s="642"/>
      <c r="BL21" s="642"/>
      <c r="BM21" s="642"/>
      <c r="BN21" s="643"/>
      <c r="BO21" s="644">
        <v>3.5</v>
      </c>
      <c r="BP21" s="644"/>
      <c r="BQ21" s="644"/>
      <c r="BR21" s="644"/>
      <c r="BS21" s="650" t="s">
        <v>237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282</v>
      </c>
      <c r="C22" s="639"/>
      <c r="D22" s="639"/>
      <c r="E22" s="639"/>
      <c r="F22" s="639"/>
      <c r="G22" s="639"/>
      <c r="H22" s="639"/>
      <c r="I22" s="639"/>
      <c r="J22" s="639"/>
      <c r="K22" s="639"/>
      <c r="L22" s="639"/>
      <c r="M22" s="639"/>
      <c r="N22" s="639"/>
      <c r="O22" s="639"/>
      <c r="P22" s="639"/>
      <c r="Q22" s="640"/>
      <c r="R22" s="641">
        <v>2716286</v>
      </c>
      <c r="S22" s="642"/>
      <c r="T22" s="642"/>
      <c r="U22" s="642"/>
      <c r="V22" s="642"/>
      <c r="W22" s="642"/>
      <c r="X22" s="642"/>
      <c r="Y22" s="643"/>
      <c r="Z22" s="644">
        <v>49.1</v>
      </c>
      <c r="AA22" s="644"/>
      <c r="AB22" s="644"/>
      <c r="AC22" s="644"/>
      <c r="AD22" s="645">
        <v>2368263</v>
      </c>
      <c r="AE22" s="645"/>
      <c r="AF22" s="645"/>
      <c r="AG22" s="645"/>
      <c r="AH22" s="645"/>
      <c r="AI22" s="645"/>
      <c r="AJ22" s="645"/>
      <c r="AK22" s="645"/>
      <c r="AL22" s="646">
        <v>99.7</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140</v>
      </c>
      <c r="BH22" s="642"/>
      <c r="BI22" s="642"/>
      <c r="BJ22" s="642"/>
      <c r="BK22" s="642"/>
      <c r="BL22" s="642"/>
      <c r="BM22" s="642"/>
      <c r="BN22" s="643"/>
      <c r="BO22" s="644" t="s">
        <v>237</v>
      </c>
      <c r="BP22" s="644"/>
      <c r="BQ22" s="644"/>
      <c r="BR22" s="644"/>
      <c r="BS22" s="650" t="s">
        <v>140</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285</v>
      </c>
      <c r="C23" s="639"/>
      <c r="D23" s="639"/>
      <c r="E23" s="639"/>
      <c r="F23" s="639"/>
      <c r="G23" s="639"/>
      <c r="H23" s="639"/>
      <c r="I23" s="639"/>
      <c r="J23" s="639"/>
      <c r="K23" s="639"/>
      <c r="L23" s="639"/>
      <c r="M23" s="639"/>
      <c r="N23" s="639"/>
      <c r="O23" s="639"/>
      <c r="P23" s="639"/>
      <c r="Q23" s="640"/>
      <c r="R23" s="641" t="s">
        <v>130</v>
      </c>
      <c r="S23" s="642"/>
      <c r="T23" s="642"/>
      <c r="U23" s="642"/>
      <c r="V23" s="642"/>
      <c r="W23" s="642"/>
      <c r="X23" s="642"/>
      <c r="Y23" s="643"/>
      <c r="Z23" s="644" t="s">
        <v>140</v>
      </c>
      <c r="AA23" s="644"/>
      <c r="AB23" s="644"/>
      <c r="AC23" s="644"/>
      <c r="AD23" s="645" t="s">
        <v>237</v>
      </c>
      <c r="AE23" s="645"/>
      <c r="AF23" s="645"/>
      <c r="AG23" s="645"/>
      <c r="AH23" s="645"/>
      <c r="AI23" s="645"/>
      <c r="AJ23" s="645"/>
      <c r="AK23" s="645"/>
      <c r="AL23" s="646" t="s">
        <v>130</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t="s">
        <v>130</v>
      </c>
      <c r="BH23" s="642"/>
      <c r="BI23" s="642"/>
      <c r="BJ23" s="642"/>
      <c r="BK23" s="642"/>
      <c r="BL23" s="642"/>
      <c r="BM23" s="642"/>
      <c r="BN23" s="643"/>
      <c r="BO23" s="644" t="s">
        <v>237</v>
      </c>
      <c r="BP23" s="644"/>
      <c r="BQ23" s="644"/>
      <c r="BR23" s="644"/>
      <c r="BS23" s="650" t="s">
        <v>140</v>
      </c>
      <c r="BT23" s="642"/>
      <c r="BU23" s="642"/>
      <c r="BV23" s="642"/>
      <c r="BW23" s="642"/>
      <c r="BX23" s="642"/>
      <c r="BY23" s="642"/>
      <c r="BZ23" s="642"/>
      <c r="CA23" s="642"/>
      <c r="CB23" s="651"/>
      <c r="CD23" s="623" t="s">
        <v>225</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x14ac:dyDescent="0.15">
      <c r="B24" s="638" t="s">
        <v>292</v>
      </c>
      <c r="C24" s="639"/>
      <c r="D24" s="639"/>
      <c r="E24" s="639"/>
      <c r="F24" s="639"/>
      <c r="G24" s="639"/>
      <c r="H24" s="639"/>
      <c r="I24" s="639"/>
      <c r="J24" s="639"/>
      <c r="K24" s="639"/>
      <c r="L24" s="639"/>
      <c r="M24" s="639"/>
      <c r="N24" s="639"/>
      <c r="O24" s="639"/>
      <c r="P24" s="639"/>
      <c r="Q24" s="640"/>
      <c r="R24" s="641">
        <v>4212</v>
      </c>
      <c r="S24" s="642"/>
      <c r="T24" s="642"/>
      <c r="U24" s="642"/>
      <c r="V24" s="642"/>
      <c r="W24" s="642"/>
      <c r="X24" s="642"/>
      <c r="Y24" s="643"/>
      <c r="Z24" s="644">
        <v>0.1</v>
      </c>
      <c r="AA24" s="644"/>
      <c r="AB24" s="644"/>
      <c r="AC24" s="644"/>
      <c r="AD24" s="645" t="s">
        <v>140</v>
      </c>
      <c r="AE24" s="645"/>
      <c r="AF24" s="645"/>
      <c r="AG24" s="645"/>
      <c r="AH24" s="645"/>
      <c r="AI24" s="645"/>
      <c r="AJ24" s="645"/>
      <c r="AK24" s="645"/>
      <c r="AL24" s="646" t="s">
        <v>130</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130</v>
      </c>
      <c r="BH24" s="642"/>
      <c r="BI24" s="642"/>
      <c r="BJ24" s="642"/>
      <c r="BK24" s="642"/>
      <c r="BL24" s="642"/>
      <c r="BM24" s="642"/>
      <c r="BN24" s="643"/>
      <c r="BO24" s="644" t="s">
        <v>130</v>
      </c>
      <c r="BP24" s="644"/>
      <c r="BQ24" s="644"/>
      <c r="BR24" s="644"/>
      <c r="BS24" s="650" t="s">
        <v>140</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1369655</v>
      </c>
      <c r="CS24" s="631"/>
      <c r="CT24" s="631"/>
      <c r="CU24" s="631"/>
      <c r="CV24" s="631"/>
      <c r="CW24" s="631"/>
      <c r="CX24" s="631"/>
      <c r="CY24" s="632"/>
      <c r="CZ24" s="635">
        <v>25.2</v>
      </c>
      <c r="DA24" s="636"/>
      <c r="DB24" s="636"/>
      <c r="DC24" s="655"/>
      <c r="DD24" s="674">
        <v>1256926</v>
      </c>
      <c r="DE24" s="631"/>
      <c r="DF24" s="631"/>
      <c r="DG24" s="631"/>
      <c r="DH24" s="631"/>
      <c r="DI24" s="631"/>
      <c r="DJ24" s="631"/>
      <c r="DK24" s="632"/>
      <c r="DL24" s="674">
        <v>1246103</v>
      </c>
      <c r="DM24" s="631"/>
      <c r="DN24" s="631"/>
      <c r="DO24" s="631"/>
      <c r="DP24" s="631"/>
      <c r="DQ24" s="631"/>
      <c r="DR24" s="631"/>
      <c r="DS24" s="631"/>
      <c r="DT24" s="631"/>
      <c r="DU24" s="631"/>
      <c r="DV24" s="632"/>
      <c r="DW24" s="635">
        <v>50.5</v>
      </c>
      <c r="DX24" s="636"/>
      <c r="DY24" s="636"/>
      <c r="DZ24" s="636"/>
      <c r="EA24" s="636"/>
      <c r="EB24" s="636"/>
      <c r="EC24" s="637"/>
    </row>
    <row r="25" spans="2:133" ht="11.25" customHeight="1" x14ac:dyDescent="0.15">
      <c r="B25" s="638" t="s">
        <v>295</v>
      </c>
      <c r="C25" s="639"/>
      <c r="D25" s="639"/>
      <c r="E25" s="639"/>
      <c r="F25" s="639"/>
      <c r="G25" s="639"/>
      <c r="H25" s="639"/>
      <c r="I25" s="639"/>
      <c r="J25" s="639"/>
      <c r="K25" s="639"/>
      <c r="L25" s="639"/>
      <c r="M25" s="639"/>
      <c r="N25" s="639"/>
      <c r="O25" s="639"/>
      <c r="P25" s="639"/>
      <c r="Q25" s="640"/>
      <c r="R25" s="641">
        <v>74656</v>
      </c>
      <c r="S25" s="642"/>
      <c r="T25" s="642"/>
      <c r="U25" s="642"/>
      <c r="V25" s="642"/>
      <c r="W25" s="642"/>
      <c r="X25" s="642"/>
      <c r="Y25" s="643"/>
      <c r="Z25" s="644">
        <v>1.3</v>
      </c>
      <c r="AA25" s="644"/>
      <c r="AB25" s="644"/>
      <c r="AC25" s="644"/>
      <c r="AD25" s="645">
        <v>61</v>
      </c>
      <c r="AE25" s="645"/>
      <c r="AF25" s="645"/>
      <c r="AG25" s="645"/>
      <c r="AH25" s="645"/>
      <c r="AI25" s="645"/>
      <c r="AJ25" s="645"/>
      <c r="AK25" s="645"/>
      <c r="AL25" s="646">
        <v>0</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130</v>
      </c>
      <c r="BH25" s="642"/>
      <c r="BI25" s="642"/>
      <c r="BJ25" s="642"/>
      <c r="BK25" s="642"/>
      <c r="BL25" s="642"/>
      <c r="BM25" s="642"/>
      <c r="BN25" s="643"/>
      <c r="BO25" s="644" t="s">
        <v>130</v>
      </c>
      <c r="BP25" s="644"/>
      <c r="BQ25" s="644"/>
      <c r="BR25" s="644"/>
      <c r="BS25" s="650" t="s">
        <v>140</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564336</v>
      </c>
      <c r="CS25" s="675"/>
      <c r="CT25" s="675"/>
      <c r="CU25" s="675"/>
      <c r="CV25" s="675"/>
      <c r="CW25" s="675"/>
      <c r="CX25" s="675"/>
      <c r="CY25" s="676"/>
      <c r="CZ25" s="646">
        <v>10.4</v>
      </c>
      <c r="DA25" s="677"/>
      <c r="DB25" s="677"/>
      <c r="DC25" s="680"/>
      <c r="DD25" s="650">
        <v>551977</v>
      </c>
      <c r="DE25" s="675"/>
      <c r="DF25" s="675"/>
      <c r="DG25" s="675"/>
      <c r="DH25" s="675"/>
      <c r="DI25" s="675"/>
      <c r="DJ25" s="675"/>
      <c r="DK25" s="676"/>
      <c r="DL25" s="650">
        <v>549362</v>
      </c>
      <c r="DM25" s="675"/>
      <c r="DN25" s="675"/>
      <c r="DO25" s="675"/>
      <c r="DP25" s="675"/>
      <c r="DQ25" s="675"/>
      <c r="DR25" s="675"/>
      <c r="DS25" s="675"/>
      <c r="DT25" s="675"/>
      <c r="DU25" s="675"/>
      <c r="DV25" s="676"/>
      <c r="DW25" s="646">
        <v>22.3</v>
      </c>
      <c r="DX25" s="677"/>
      <c r="DY25" s="677"/>
      <c r="DZ25" s="677"/>
      <c r="EA25" s="677"/>
      <c r="EB25" s="677"/>
      <c r="EC25" s="678"/>
    </row>
    <row r="26" spans="2:133" ht="11.25" customHeight="1" x14ac:dyDescent="0.15">
      <c r="B26" s="638" t="s">
        <v>298</v>
      </c>
      <c r="C26" s="639"/>
      <c r="D26" s="639"/>
      <c r="E26" s="639"/>
      <c r="F26" s="639"/>
      <c r="G26" s="639"/>
      <c r="H26" s="639"/>
      <c r="I26" s="639"/>
      <c r="J26" s="639"/>
      <c r="K26" s="639"/>
      <c r="L26" s="639"/>
      <c r="M26" s="639"/>
      <c r="N26" s="639"/>
      <c r="O26" s="639"/>
      <c r="P26" s="639"/>
      <c r="Q26" s="640"/>
      <c r="R26" s="641">
        <v>40458</v>
      </c>
      <c r="S26" s="642"/>
      <c r="T26" s="642"/>
      <c r="U26" s="642"/>
      <c r="V26" s="642"/>
      <c r="W26" s="642"/>
      <c r="X26" s="642"/>
      <c r="Y26" s="643"/>
      <c r="Z26" s="644">
        <v>0.7</v>
      </c>
      <c r="AA26" s="644"/>
      <c r="AB26" s="644"/>
      <c r="AC26" s="644"/>
      <c r="AD26" s="645">
        <v>41</v>
      </c>
      <c r="AE26" s="645"/>
      <c r="AF26" s="645"/>
      <c r="AG26" s="645"/>
      <c r="AH26" s="645"/>
      <c r="AI26" s="645"/>
      <c r="AJ26" s="645"/>
      <c r="AK26" s="645"/>
      <c r="AL26" s="646">
        <v>0</v>
      </c>
      <c r="AM26" s="647"/>
      <c r="AN26" s="647"/>
      <c r="AO26" s="648"/>
      <c r="AP26" s="659" t="s">
        <v>299</v>
      </c>
      <c r="AQ26" s="679"/>
      <c r="AR26" s="679"/>
      <c r="AS26" s="679"/>
      <c r="AT26" s="679"/>
      <c r="AU26" s="679"/>
      <c r="AV26" s="679"/>
      <c r="AW26" s="679"/>
      <c r="AX26" s="679"/>
      <c r="AY26" s="679"/>
      <c r="AZ26" s="679"/>
      <c r="BA26" s="679"/>
      <c r="BB26" s="679"/>
      <c r="BC26" s="679"/>
      <c r="BD26" s="679"/>
      <c r="BE26" s="679"/>
      <c r="BF26" s="661"/>
      <c r="BG26" s="641" t="s">
        <v>140</v>
      </c>
      <c r="BH26" s="642"/>
      <c r="BI26" s="642"/>
      <c r="BJ26" s="642"/>
      <c r="BK26" s="642"/>
      <c r="BL26" s="642"/>
      <c r="BM26" s="642"/>
      <c r="BN26" s="643"/>
      <c r="BO26" s="644" t="s">
        <v>140</v>
      </c>
      <c r="BP26" s="644"/>
      <c r="BQ26" s="644"/>
      <c r="BR26" s="644"/>
      <c r="BS26" s="650" t="s">
        <v>140</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365380</v>
      </c>
      <c r="CS26" s="642"/>
      <c r="CT26" s="642"/>
      <c r="CU26" s="642"/>
      <c r="CV26" s="642"/>
      <c r="CW26" s="642"/>
      <c r="CX26" s="642"/>
      <c r="CY26" s="643"/>
      <c r="CZ26" s="646">
        <v>6.7</v>
      </c>
      <c r="DA26" s="677"/>
      <c r="DB26" s="677"/>
      <c r="DC26" s="680"/>
      <c r="DD26" s="650">
        <v>356021</v>
      </c>
      <c r="DE26" s="642"/>
      <c r="DF26" s="642"/>
      <c r="DG26" s="642"/>
      <c r="DH26" s="642"/>
      <c r="DI26" s="642"/>
      <c r="DJ26" s="642"/>
      <c r="DK26" s="643"/>
      <c r="DL26" s="650" t="s">
        <v>130</v>
      </c>
      <c r="DM26" s="642"/>
      <c r="DN26" s="642"/>
      <c r="DO26" s="642"/>
      <c r="DP26" s="642"/>
      <c r="DQ26" s="642"/>
      <c r="DR26" s="642"/>
      <c r="DS26" s="642"/>
      <c r="DT26" s="642"/>
      <c r="DU26" s="642"/>
      <c r="DV26" s="643"/>
      <c r="DW26" s="646" t="s">
        <v>237</v>
      </c>
      <c r="DX26" s="677"/>
      <c r="DY26" s="677"/>
      <c r="DZ26" s="677"/>
      <c r="EA26" s="677"/>
      <c r="EB26" s="677"/>
      <c r="EC26" s="678"/>
    </row>
    <row r="27" spans="2:133" ht="11.25" customHeight="1" x14ac:dyDescent="0.15">
      <c r="B27" s="638" t="s">
        <v>301</v>
      </c>
      <c r="C27" s="639"/>
      <c r="D27" s="639"/>
      <c r="E27" s="639"/>
      <c r="F27" s="639"/>
      <c r="G27" s="639"/>
      <c r="H27" s="639"/>
      <c r="I27" s="639"/>
      <c r="J27" s="639"/>
      <c r="K27" s="639"/>
      <c r="L27" s="639"/>
      <c r="M27" s="639"/>
      <c r="N27" s="639"/>
      <c r="O27" s="639"/>
      <c r="P27" s="639"/>
      <c r="Q27" s="640"/>
      <c r="R27" s="641">
        <v>579186</v>
      </c>
      <c r="S27" s="642"/>
      <c r="T27" s="642"/>
      <c r="U27" s="642"/>
      <c r="V27" s="642"/>
      <c r="W27" s="642"/>
      <c r="X27" s="642"/>
      <c r="Y27" s="643"/>
      <c r="Z27" s="644">
        <v>10.5</v>
      </c>
      <c r="AA27" s="644"/>
      <c r="AB27" s="644"/>
      <c r="AC27" s="644"/>
      <c r="AD27" s="645" t="s">
        <v>140</v>
      </c>
      <c r="AE27" s="645"/>
      <c r="AF27" s="645"/>
      <c r="AG27" s="645"/>
      <c r="AH27" s="645"/>
      <c r="AI27" s="645"/>
      <c r="AJ27" s="645"/>
      <c r="AK27" s="645"/>
      <c r="AL27" s="646" t="s">
        <v>237</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313762</v>
      </c>
      <c r="BH27" s="642"/>
      <c r="BI27" s="642"/>
      <c r="BJ27" s="642"/>
      <c r="BK27" s="642"/>
      <c r="BL27" s="642"/>
      <c r="BM27" s="642"/>
      <c r="BN27" s="643"/>
      <c r="BO27" s="644">
        <v>100</v>
      </c>
      <c r="BP27" s="644"/>
      <c r="BQ27" s="644"/>
      <c r="BR27" s="644"/>
      <c r="BS27" s="650">
        <v>2306</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111959</v>
      </c>
      <c r="CS27" s="675"/>
      <c r="CT27" s="675"/>
      <c r="CU27" s="675"/>
      <c r="CV27" s="675"/>
      <c r="CW27" s="675"/>
      <c r="CX27" s="675"/>
      <c r="CY27" s="676"/>
      <c r="CZ27" s="646">
        <v>2.1</v>
      </c>
      <c r="DA27" s="677"/>
      <c r="DB27" s="677"/>
      <c r="DC27" s="680"/>
      <c r="DD27" s="650">
        <v>34710</v>
      </c>
      <c r="DE27" s="675"/>
      <c r="DF27" s="675"/>
      <c r="DG27" s="675"/>
      <c r="DH27" s="675"/>
      <c r="DI27" s="675"/>
      <c r="DJ27" s="675"/>
      <c r="DK27" s="676"/>
      <c r="DL27" s="650">
        <v>26502</v>
      </c>
      <c r="DM27" s="675"/>
      <c r="DN27" s="675"/>
      <c r="DO27" s="675"/>
      <c r="DP27" s="675"/>
      <c r="DQ27" s="675"/>
      <c r="DR27" s="675"/>
      <c r="DS27" s="675"/>
      <c r="DT27" s="675"/>
      <c r="DU27" s="675"/>
      <c r="DV27" s="676"/>
      <c r="DW27" s="646">
        <v>1.1000000000000001</v>
      </c>
      <c r="DX27" s="677"/>
      <c r="DY27" s="677"/>
      <c r="DZ27" s="677"/>
      <c r="EA27" s="677"/>
      <c r="EB27" s="677"/>
      <c r="EC27" s="678"/>
    </row>
    <row r="28" spans="2:133" ht="11.25" customHeight="1" x14ac:dyDescent="0.15">
      <c r="B28" s="683" t="s">
        <v>304</v>
      </c>
      <c r="C28" s="684"/>
      <c r="D28" s="684"/>
      <c r="E28" s="684"/>
      <c r="F28" s="684"/>
      <c r="G28" s="684"/>
      <c r="H28" s="684"/>
      <c r="I28" s="684"/>
      <c r="J28" s="684"/>
      <c r="K28" s="684"/>
      <c r="L28" s="684"/>
      <c r="M28" s="684"/>
      <c r="N28" s="684"/>
      <c r="O28" s="684"/>
      <c r="P28" s="684"/>
      <c r="Q28" s="685"/>
      <c r="R28" s="641" t="s">
        <v>130</v>
      </c>
      <c r="S28" s="642"/>
      <c r="T28" s="642"/>
      <c r="U28" s="642"/>
      <c r="V28" s="642"/>
      <c r="W28" s="642"/>
      <c r="X28" s="642"/>
      <c r="Y28" s="643"/>
      <c r="Z28" s="644" t="s">
        <v>130</v>
      </c>
      <c r="AA28" s="644"/>
      <c r="AB28" s="644"/>
      <c r="AC28" s="644"/>
      <c r="AD28" s="645" t="s">
        <v>140</v>
      </c>
      <c r="AE28" s="645"/>
      <c r="AF28" s="645"/>
      <c r="AG28" s="645"/>
      <c r="AH28" s="645"/>
      <c r="AI28" s="645"/>
      <c r="AJ28" s="645"/>
      <c r="AK28" s="645"/>
      <c r="AL28" s="646" t="s">
        <v>140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693360</v>
      </c>
      <c r="CS28" s="642"/>
      <c r="CT28" s="642"/>
      <c r="CU28" s="642"/>
      <c r="CV28" s="642"/>
      <c r="CW28" s="642"/>
      <c r="CX28" s="642"/>
      <c r="CY28" s="643"/>
      <c r="CZ28" s="646">
        <v>12.7</v>
      </c>
      <c r="DA28" s="677"/>
      <c r="DB28" s="677"/>
      <c r="DC28" s="680"/>
      <c r="DD28" s="650">
        <v>670239</v>
      </c>
      <c r="DE28" s="642"/>
      <c r="DF28" s="642"/>
      <c r="DG28" s="642"/>
      <c r="DH28" s="642"/>
      <c r="DI28" s="642"/>
      <c r="DJ28" s="642"/>
      <c r="DK28" s="643"/>
      <c r="DL28" s="650">
        <v>670239</v>
      </c>
      <c r="DM28" s="642"/>
      <c r="DN28" s="642"/>
      <c r="DO28" s="642"/>
      <c r="DP28" s="642"/>
      <c r="DQ28" s="642"/>
      <c r="DR28" s="642"/>
      <c r="DS28" s="642"/>
      <c r="DT28" s="642"/>
      <c r="DU28" s="642"/>
      <c r="DV28" s="643"/>
      <c r="DW28" s="646">
        <v>27.2</v>
      </c>
      <c r="DX28" s="677"/>
      <c r="DY28" s="677"/>
      <c r="DZ28" s="677"/>
      <c r="EA28" s="677"/>
      <c r="EB28" s="677"/>
      <c r="EC28" s="678"/>
    </row>
    <row r="29" spans="2:133" ht="11.25" customHeight="1" x14ac:dyDescent="0.15">
      <c r="B29" s="638" t="s">
        <v>306</v>
      </c>
      <c r="C29" s="639"/>
      <c r="D29" s="639"/>
      <c r="E29" s="639"/>
      <c r="F29" s="639"/>
      <c r="G29" s="639"/>
      <c r="H29" s="639"/>
      <c r="I29" s="639"/>
      <c r="J29" s="639"/>
      <c r="K29" s="639"/>
      <c r="L29" s="639"/>
      <c r="M29" s="639"/>
      <c r="N29" s="639"/>
      <c r="O29" s="639"/>
      <c r="P29" s="639"/>
      <c r="Q29" s="640"/>
      <c r="R29" s="641">
        <v>144375</v>
      </c>
      <c r="S29" s="642"/>
      <c r="T29" s="642"/>
      <c r="U29" s="642"/>
      <c r="V29" s="642"/>
      <c r="W29" s="642"/>
      <c r="X29" s="642"/>
      <c r="Y29" s="643"/>
      <c r="Z29" s="644">
        <v>2.6</v>
      </c>
      <c r="AA29" s="644"/>
      <c r="AB29" s="644"/>
      <c r="AC29" s="644"/>
      <c r="AD29" s="645" t="s">
        <v>237</v>
      </c>
      <c r="AE29" s="645"/>
      <c r="AF29" s="645"/>
      <c r="AG29" s="645"/>
      <c r="AH29" s="645"/>
      <c r="AI29" s="645"/>
      <c r="AJ29" s="645"/>
      <c r="AK29" s="645"/>
      <c r="AL29" s="646" t="s">
        <v>140</v>
      </c>
      <c r="AM29" s="647"/>
      <c r="AN29" s="647"/>
      <c r="AO29" s="648"/>
      <c r="AP29" s="620" t="s">
        <v>225</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698" t="s">
        <v>309</v>
      </c>
      <c r="CE29" s="699"/>
      <c r="CF29" s="656" t="s">
        <v>71</v>
      </c>
      <c r="CG29" s="657"/>
      <c r="CH29" s="657"/>
      <c r="CI29" s="657"/>
      <c r="CJ29" s="657"/>
      <c r="CK29" s="657"/>
      <c r="CL29" s="657"/>
      <c r="CM29" s="657"/>
      <c r="CN29" s="657"/>
      <c r="CO29" s="657"/>
      <c r="CP29" s="657"/>
      <c r="CQ29" s="658"/>
      <c r="CR29" s="641">
        <v>693210</v>
      </c>
      <c r="CS29" s="675"/>
      <c r="CT29" s="675"/>
      <c r="CU29" s="675"/>
      <c r="CV29" s="675"/>
      <c r="CW29" s="675"/>
      <c r="CX29" s="675"/>
      <c r="CY29" s="676"/>
      <c r="CZ29" s="646">
        <v>12.7</v>
      </c>
      <c r="DA29" s="677"/>
      <c r="DB29" s="677"/>
      <c r="DC29" s="680"/>
      <c r="DD29" s="650">
        <v>670089</v>
      </c>
      <c r="DE29" s="675"/>
      <c r="DF29" s="675"/>
      <c r="DG29" s="675"/>
      <c r="DH29" s="675"/>
      <c r="DI29" s="675"/>
      <c r="DJ29" s="675"/>
      <c r="DK29" s="676"/>
      <c r="DL29" s="650">
        <v>670089</v>
      </c>
      <c r="DM29" s="675"/>
      <c r="DN29" s="675"/>
      <c r="DO29" s="675"/>
      <c r="DP29" s="675"/>
      <c r="DQ29" s="675"/>
      <c r="DR29" s="675"/>
      <c r="DS29" s="675"/>
      <c r="DT29" s="675"/>
      <c r="DU29" s="675"/>
      <c r="DV29" s="676"/>
      <c r="DW29" s="646">
        <v>27.2</v>
      </c>
      <c r="DX29" s="677"/>
      <c r="DY29" s="677"/>
      <c r="DZ29" s="677"/>
      <c r="EA29" s="677"/>
      <c r="EB29" s="677"/>
      <c r="EC29" s="678"/>
    </row>
    <row r="30" spans="2:133" ht="11.25" customHeight="1" x14ac:dyDescent="0.15">
      <c r="B30" s="638" t="s">
        <v>310</v>
      </c>
      <c r="C30" s="639"/>
      <c r="D30" s="639"/>
      <c r="E30" s="639"/>
      <c r="F30" s="639"/>
      <c r="G30" s="639"/>
      <c r="H30" s="639"/>
      <c r="I30" s="639"/>
      <c r="J30" s="639"/>
      <c r="K30" s="639"/>
      <c r="L30" s="639"/>
      <c r="M30" s="639"/>
      <c r="N30" s="639"/>
      <c r="O30" s="639"/>
      <c r="P30" s="639"/>
      <c r="Q30" s="640"/>
      <c r="R30" s="641">
        <v>24292</v>
      </c>
      <c r="S30" s="642"/>
      <c r="T30" s="642"/>
      <c r="U30" s="642"/>
      <c r="V30" s="642"/>
      <c r="W30" s="642"/>
      <c r="X30" s="642"/>
      <c r="Y30" s="643"/>
      <c r="Z30" s="644">
        <v>0.4</v>
      </c>
      <c r="AA30" s="644"/>
      <c r="AB30" s="644"/>
      <c r="AC30" s="644"/>
      <c r="AD30" s="645">
        <v>6912</v>
      </c>
      <c r="AE30" s="645"/>
      <c r="AF30" s="645"/>
      <c r="AG30" s="645"/>
      <c r="AH30" s="645"/>
      <c r="AI30" s="645"/>
      <c r="AJ30" s="645"/>
      <c r="AK30" s="645"/>
      <c r="AL30" s="646">
        <v>0.3</v>
      </c>
      <c r="AM30" s="647"/>
      <c r="AN30" s="647"/>
      <c r="AO30" s="648"/>
      <c r="AP30" s="689" t="s">
        <v>311</v>
      </c>
      <c r="AQ30" s="690"/>
      <c r="AR30" s="690"/>
      <c r="AS30" s="690"/>
      <c r="AT30" s="695" t="s">
        <v>312</v>
      </c>
      <c r="AU30" s="230"/>
      <c r="AV30" s="230"/>
      <c r="AW30" s="230"/>
      <c r="AX30" s="627" t="s">
        <v>190</v>
      </c>
      <c r="AY30" s="628"/>
      <c r="AZ30" s="628"/>
      <c r="BA30" s="628"/>
      <c r="BB30" s="628"/>
      <c r="BC30" s="628"/>
      <c r="BD30" s="628"/>
      <c r="BE30" s="628"/>
      <c r="BF30" s="629"/>
      <c r="BG30" s="707">
        <v>99.2</v>
      </c>
      <c r="BH30" s="708"/>
      <c r="BI30" s="708"/>
      <c r="BJ30" s="708"/>
      <c r="BK30" s="708"/>
      <c r="BL30" s="708"/>
      <c r="BM30" s="636">
        <v>96.1</v>
      </c>
      <c r="BN30" s="708"/>
      <c r="BO30" s="708"/>
      <c r="BP30" s="708"/>
      <c r="BQ30" s="709"/>
      <c r="BR30" s="707">
        <v>99.4</v>
      </c>
      <c r="BS30" s="708"/>
      <c r="BT30" s="708"/>
      <c r="BU30" s="708"/>
      <c r="BV30" s="708"/>
      <c r="BW30" s="708"/>
      <c r="BX30" s="636">
        <v>96.9</v>
      </c>
      <c r="BY30" s="708"/>
      <c r="BZ30" s="708"/>
      <c r="CA30" s="708"/>
      <c r="CB30" s="709"/>
      <c r="CD30" s="700"/>
      <c r="CE30" s="701"/>
      <c r="CF30" s="656" t="s">
        <v>313</v>
      </c>
      <c r="CG30" s="657"/>
      <c r="CH30" s="657"/>
      <c r="CI30" s="657"/>
      <c r="CJ30" s="657"/>
      <c r="CK30" s="657"/>
      <c r="CL30" s="657"/>
      <c r="CM30" s="657"/>
      <c r="CN30" s="657"/>
      <c r="CO30" s="657"/>
      <c r="CP30" s="657"/>
      <c r="CQ30" s="658"/>
      <c r="CR30" s="641">
        <v>662902</v>
      </c>
      <c r="CS30" s="642"/>
      <c r="CT30" s="642"/>
      <c r="CU30" s="642"/>
      <c r="CV30" s="642"/>
      <c r="CW30" s="642"/>
      <c r="CX30" s="642"/>
      <c r="CY30" s="643"/>
      <c r="CZ30" s="646">
        <v>12.2</v>
      </c>
      <c r="DA30" s="677"/>
      <c r="DB30" s="677"/>
      <c r="DC30" s="680"/>
      <c r="DD30" s="650">
        <v>641959</v>
      </c>
      <c r="DE30" s="642"/>
      <c r="DF30" s="642"/>
      <c r="DG30" s="642"/>
      <c r="DH30" s="642"/>
      <c r="DI30" s="642"/>
      <c r="DJ30" s="642"/>
      <c r="DK30" s="643"/>
      <c r="DL30" s="650">
        <v>641959</v>
      </c>
      <c r="DM30" s="642"/>
      <c r="DN30" s="642"/>
      <c r="DO30" s="642"/>
      <c r="DP30" s="642"/>
      <c r="DQ30" s="642"/>
      <c r="DR30" s="642"/>
      <c r="DS30" s="642"/>
      <c r="DT30" s="642"/>
      <c r="DU30" s="642"/>
      <c r="DV30" s="643"/>
      <c r="DW30" s="646">
        <v>26</v>
      </c>
      <c r="DX30" s="677"/>
      <c r="DY30" s="677"/>
      <c r="DZ30" s="677"/>
      <c r="EA30" s="677"/>
      <c r="EB30" s="677"/>
      <c r="EC30" s="678"/>
    </row>
    <row r="31" spans="2:133" ht="11.25" customHeight="1" x14ac:dyDescent="0.15">
      <c r="B31" s="638" t="s">
        <v>314</v>
      </c>
      <c r="C31" s="639"/>
      <c r="D31" s="639"/>
      <c r="E31" s="639"/>
      <c r="F31" s="639"/>
      <c r="G31" s="639"/>
      <c r="H31" s="639"/>
      <c r="I31" s="639"/>
      <c r="J31" s="639"/>
      <c r="K31" s="639"/>
      <c r="L31" s="639"/>
      <c r="M31" s="639"/>
      <c r="N31" s="639"/>
      <c r="O31" s="639"/>
      <c r="P31" s="639"/>
      <c r="Q31" s="640"/>
      <c r="R31" s="641">
        <v>211101</v>
      </c>
      <c r="S31" s="642"/>
      <c r="T31" s="642"/>
      <c r="U31" s="642"/>
      <c r="V31" s="642"/>
      <c r="W31" s="642"/>
      <c r="X31" s="642"/>
      <c r="Y31" s="643"/>
      <c r="Z31" s="644">
        <v>3.8</v>
      </c>
      <c r="AA31" s="644"/>
      <c r="AB31" s="644"/>
      <c r="AC31" s="644"/>
      <c r="AD31" s="645" t="s">
        <v>130</v>
      </c>
      <c r="AE31" s="645"/>
      <c r="AF31" s="645"/>
      <c r="AG31" s="645"/>
      <c r="AH31" s="645"/>
      <c r="AI31" s="645"/>
      <c r="AJ31" s="645"/>
      <c r="AK31" s="645"/>
      <c r="AL31" s="646" t="s">
        <v>140</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704">
        <v>98.9</v>
      </c>
      <c r="BH31" s="675"/>
      <c r="BI31" s="675"/>
      <c r="BJ31" s="675"/>
      <c r="BK31" s="675"/>
      <c r="BL31" s="675"/>
      <c r="BM31" s="647">
        <v>95.3</v>
      </c>
      <c r="BN31" s="705"/>
      <c r="BO31" s="705"/>
      <c r="BP31" s="705"/>
      <c r="BQ31" s="706"/>
      <c r="BR31" s="704">
        <v>99.3</v>
      </c>
      <c r="BS31" s="675"/>
      <c r="BT31" s="675"/>
      <c r="BU31" s="675"/>
      <c r="BV31" s="675"/>
      <c r="BW31" s="675"/>
      <c r="BX31" s="647">
        <v>96.5</v>
      </c>
      <c r="BY31" s="705"/>
      <c r="BZ31" s="705"/>
      <c r="CA31" s="705"/>
      <c r="CB31" s="706"/>
      <c r="CD31" s="700"/>
      <c r="CE31" s="701"/>
      <c r="CF31" s="656" t="s">
        <v>317</v>
      </c>
      <c r="CG31" s="657"/>
      <c r="CH31" s="657"/>
      <c r="CI31" s="657"/>
      <c r="CJ31" s="657"/>
      <c r="CK31" s="657"/>
      <c r="CL31" s="657"/>
      <c r="CM31" s="657"/>
      <c r="CN31" s="657"/>
      <c r="CO31" s="657"/>
      <c r="CP31" s="657"/>
      <c r="CQ31" s="658"/>
      <c r="CR31" s="641">
        <v>30308</v>
      </c>
      <c r="CS31" s="675"/>
      <c r="CT31" s="675"/>
      <c r="CU31" s="675"/>
      <c r="CV31" s="675"/>
      <c r="CW31" s="675"/>
      <c r="CX31" s="675"/>
      <c r="CY31" s="676"/>
      <c r="CZ31" s="646">
        <v>0.6</v>
      </c>
      <c r="DA31" s="677"/>
      <c r="DB31" s="677"/>
      <c r="DC31" s="680"/>
      <c r="DD31" s="650">
        <v>28130</v>
      </c>
      <c r="DE31" s="675"/>
      <c r="DF31" s="675"/>
      <c r="DG31" s="675"/>
      <c r="DH31" s="675"/>
      <c r="DI31" s="675"/>
      <c r="DJ31" s="675"/>
      <c r="DK31" s="676"/>
      <c r="DL31" s="650">
        <v>28130</v>
      </c>
      <c r="DM31" s="675"/>
      <c r="DN31" s="675"/>
      <c r="DO31" s="675"/>
      <c r="DP31" s="675"/>
      <c r="DQ31" s="675"/>
      <c r="DR31" s="675"/>
      <c r="DS31" s="675"/>
      <c r="DT31" s="675"/>
      <c r="DU31" s="675"/>
      <c r="DV31" s="676"/>
      <c r="DW31" s="646">
        <v>1.1000000000000001</v>
      </c>
      <c r="DX31" s="677"/>
      <c r="DY31" s="677"/>
      <c r="DZ31" s="677"/>
      <c r="EA31" s="677"/>
      <c r="EB31" s="677"/>
      <c r="EC31" s="678"/>
    </row>
    <row r="32" spans="2:133" ht="11.25" customHeight="1" x14ac:dyDescent="0.15">
      <c r="B32" s="638" t="s">
        <v>318</v>
      </c>
      <c r="C32" s="639"/>
      <c r="D32" s="639"/>
      <c r="E32" s="639"/>
      <c r="F32" s="639"/>
      <c r="G32" s="639"/>
      <c r="H32" s="639"/>
      <c r="I32" s="639"/>
      <c r="J32" s="639"/>
      <c r="K32" s="639"/>
      <c r="L32" s="639"/>
      <c r="M32" s="639"/>
      <c r="N32" s="639"/>
      <c r="O32" s="639"/>
      <c r="P32" s="639"/>
      <c r="Q32" s="640"/>
      <c r="R32" s="641">
        <v>332002</v>
      </c>
      <c r="S32" s="642"/>
      <c r="T32" s="642"/>
      <c r="U32" s="642"/>
      <c r="V32" s="642"/>
      <c r="W32" s="642"/>
      <c r="X32" s="642"/>
      <c r="Y32" s="643"/>
      <c r="Z32" s="644">
        <v>6</v>
      </c>
      <c r="AA32" s="644"/>
      <c r="AB32" s="644"/>
      <c r="AC32" s="644"/>
      <c r="AD32" s="645" t="s">
        <v>130</v>
      </c>
      <c r="AE32" s="645"/>
      <c r="AF32" s="645"/>
      <c r="AG32" s="645"/>
      <c r="AH32" s="645"/>
      <c r="AI32" s="645"/>
      <c r="AJ32" s="645"/>
      <c r="AK32" s="645"/>
      <c r="AL32" s="646" t="s">
        <v>237</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99.4</v>
      </c>
      <c r="BH32" s="711"/>
      <c r="BI32" s="711"/>
      <c r="BJ32" s="711"/>
      <c r="BK32" s="711"/>
      <c r="BL32" s="711"/>
      <c r="BM32" s="712">
        <v>95.6</v>
      </c>
      <c r="BN32" s="711"/>
      <c r="BO32" s="711"/>
      <c r="BP32" s="711"/>
      <c r="BQ32" s="713"/>
      <c r="BR32" s="710">
        <v>99.5</v>
      </c>
      <c r="BS32" s="711"/>
      <c r="BT32" s="711"/>
      <c r="BU32" s="711"/>
      <c r="BV32" s="711"/>
      <c r="BW32" s="711"/>
      <c r="BX32" s="712">
        <v>96.1</v>
      </c>
      <c r="BY32" s="711"/>
      <c r="BZ32" s="711"/>
      <c r="CA32" s="711"/>
      <c r="CB32" s="713"/>
      <c r="CD32" s="702"/>
      <c r="CE32" s="703"/>
      <c r="CF32" s="656" t="s">
        <v>320</v>
      </c>
      <c r="CG32" s="657"/>
      <c r="CH32" s="657"/>
      <c r="CI32" s="657"/>
      <c r="CJ32" s="657"/>
      <c r="CK32" s="657"/>
      <c r="CL32" s="657"/>
      <c r="CM32" s="657"/>
      <c r="CN32" s="657"/>
      <c r="CO32" s="657"/>
      <c r="CP32" s="657"/>
      <c r="CQ32" s="658"/>
      <c r="CR32" s="641">
        <v>150</v>
      </c>
      <c r="CS32" s="642"/>
      <c r="CT32" s="642"/>
      <c r="CU32" s="642"/>
      <c r="CV32" s="642"/>
      <c r="CW32" s="642"/>
      <c r="CX32" s="642"/>
      <c r="CY32" s="643"/>
      <c r="CZ32" s="646">
        <v>0</v>
      </c>
      <c r="DA32" s="677"/>
      <c r="DB32" s="677"/>
      <c r="DC32" s="680"/>
      <c r="DD32" s="650">
        <v>150</v>
      </c>
      <c r="DE32" s="642"/>
      <c r="DF32" s="642"/>
      <c r="DG32" s="642"/>
      <c r="DH32" s="642"/>
      <c r="DI32" s="642"/>
      <c r="DJ32" s="642"/>
      <c r="DK32" s="643"/>
      <c r="DL32" s="650">
        <v>150</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321</v>
      </c>
      <c r="C33" s="639"/>
      <c r="D33" s="639"/>
      <c r="E33" s="639"/>
      <c r="F33" s="639"/>
      <c r="G33" s="639"/>
      <c r="H33" s="639"/>
      <c r="I33" s="639"/>
      <c r="J33" s="639"/>
      <c r="K33" s="639"/>
      <c r="L33" s="639"/>
      <c r="M33" s="639"/>
      <c r="N33" s="639"/>
      <c r="O33" s="639"/>
      <c r="P33" s="639"/>
      <c r="Q33" s="640"/>
      <c r="R33" s="641">
        <v>86969</v>
      </c>
      <c r="S33" s="642"/>
      <c r="T33" s="642"/>
      <c r="U33" s="642"/>
      <c r="V33" s="642"/>
      <c r="W33" s="642"/>
      <c r="X33" s="642"/>
      <c r="Y33" s="643"/>
      <c r="Z33" s="644">
        <v>1.6</v>
      </c>
      <c r="AA33" s="644"/>
      <c r="AB33" s="644"/>
      <c r="AC33" s="644"/>
      <c r="AD33" s="645" t="s">
        <v>140</v>
      </c>
      <c r="AE33" s="645"/>
      <c r="AF33" s="645"/>
      <c r="AG33" s="645"/>
      <c r="AH33" s="645"/>
      <c r="AI33" s="645"/>
      <c r="AJ33" s="645"/>
      <c r="AK33" s="645"/>
      <c r="AL33" s="646" t="s">
        <v>140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2604104</v>
      </c>
      <c r="CS33" s="675"/>
      <c r="CT33" s="675"/>
      <c r="CU33" s="675"/>
      <c r="CV33" s="675"/>
      <c r="CW33" s="675"/>
      <c r="CX33" s="675"/>
      <c r="CY33" s="676"/>
      <c r="CZ33" s="646">
        <v>47.8</v>
      </c>
      <c r="DA33" s="677"/>
      <c r="DB33" s="677"/>
      <c r="DC33" s="680"/>
      <c r="DD33" s="650">
        <v>1646978</v>
      </c>
      <c r="DE33" s="675"/>
      <c r="DF33" s="675"/>
      <c r="DG33" s="675"/>
      <c r="DH33" s="675"/>
      <c r="DI33" s="675"/>
      <c r="DJ33" s="675"/>
      <c r="DK33" s="676"/>
      <c r="DL33" s="650">
        <v>558726</v>
      </c>
      <c r="DM33" s="675"/>
      <c r="DN33" s="675"/>
      <c r="DO33" s="675"/>
      <c r="DP33" s="675"/>
      <c r="DQ33" s="675"/>
      <c r="DR33" s="675"/>
      <c r="DS33" s="675"/>
      <c r="DT33" s="675"/>
      <c r="DU33" s="675"/>
      <c r="DV33" s="676"/>
      <c r="DW33" s="646">
        <v>22.7</v>
      </c>
      <c r="DX33" s="677"/>
      <c r="DY33" s="677"/>
      <c r="DZ33" s="677"/>
      <c r="EA33" s="677"/>
      <c r="EB33" s="677"/>
      <c r="EC33" s="678"/>
    </row>
    <row r="34" spans="2:133" ht="11.25" customHeight="1" x14ac:dyDescent="0.15">
      <c r="B34" s="638" t="s">
        <v>323</v>
      </c>
      <c r="C34" s="639"/>
      <c r="D34" s="639"/>
      <c r="E34" s="639"/>
      <c r="F34" s="639"/>
      <c r="G34" s="639"/>
      <c r="H34" s="639"/>
      <c r="I34" s="639"/>
      <c r="J34" s="639"/>
      <c r="K34" s="639"/>
      <c r="L34" s="639"/>
      <c r="M34" s="639"/>
      <c r="N34" s="639"/>
      <c r="O34" s="639"/>
      <c r="P34" s="639"/>
      <c r="Q34" s="640"/>
      <c r="R34" s="641">
        <v>78734</v>
      </c>
      <c r="S34" s="642"/>
      <c r="T34" s="642"/>
      <c r="U34" s="642"/>
      <c r="V34" s="642"/>
      <c r="W34" s="642"/>
      <c r="X34" s="642"/>
      <c r="Y34" s="643"/>
      <c r="Z34" s="644">
        <v>1.4</v>
      </c>
      <c r="AA34" s="644"/>
      <c r="AB34" s="644"/>
      <c r="AC34" s="644"/>
      <c r="AD34" s="645">
        <v>6</v>
      </c>
      <c r="AE34" s="645"/>
      <c r="AF34" s="645"/>
      <c r="AG34" s="645"/>
      <c r="AH34" s="645"/>
      <c r="AI34" s="645"/>
      <c r="AJ34" s="645"/>
      <c r="AK34" s="645"/>
      <c r="AL34" s="646">
        <v>0</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932421</v>
      </c>
      <c r="CS34" s="642"/>
      <c r="CT34" s="642"/>
      <c r="CU34" s="642"/>
      <c r="CV34" s="642"/>
      <c r="CW34" s="642"/>
      <c r="CX34" s="642"/>
      <c r="CY34" s="643"/>
      <c r="CZ34" s="646">
        <v>17.100000000000001</v>
      </c>
      <c r="DA34" s="677"/>
      <c r="DB34" s="677"/>
      <c r="DC34" s="680"/>
      <c r="DD34" s="650">
        <v>467626</v>
      </c>
      <c r="DE34" s="642"/>
      <c r="DF34" s="642"/>
      <c r="DG34" s="642"/>
      <c r="DH34" s="642"/>
      <c r="DI34" s="642"/>
      <c r="DJ34" s="642"/>
      <c r="DK34" s="643"/>
      <c r="DL34" s="650">
        <v>296936</v>
      </c>
      <c r="DM34" s="642"/>
      <c r="DN34" s="642"/>
      <c r="DO34" s="642"/>
      <c r="DP34" s="642"/>
      <c r="DQ34" s="642"/>
      <c r="DR34" s="642"/>
      <c r="DS34" s="642"/>
      <c r="DT34" s="642"/>
      <c r="DU34" s="642"/>
      <c r="DV34" s="643"/>
      <c r="DW34" s="646">
        <v>12</v>
      </c>
      <c r="DX34" s="677"/>
      <c r="DY34" s="677"/>
      <c r="DZ34" s="677"/>
      <c r="EA34" s="677"/>
      <c r="EB34" s="677"/>
      <c r="EC34" s="678"/>
    </row>
    <row r="35" spans="2:133" ht="11.25" customHeight="1" x14ac:dyDescent="0.15">
      <c r="B35" s="638" t="s">
        <v>327</v>
      </c>
      <c r="C35" s="639"/>
      <c r="D35" s="639"/>
      <c r="E35" s="639"/>
      <c r="F35" s="639"/>
      <c r="G35" s="639"/>
      <c r="H35" s="639"/>
      <c r="I35" s="639"/>
      <c r="J35" s="639"/>
      <c r="K35" s="639"/>
      <c r="L35" s="639"/>
      <c r="M35" s="639"/>
      <c r="N35" s="639"/>
      <c r="O35" s="639"/>
      <c r="P35" s="639"/>
      <c r="Q35" s="640"/>
      <c r="R35" s="641">
        <v>1239400</v>
      </c>
      <c r="S35" s="642"/>
      <c r="T35" s="642"/>
      <c r="U35" s="642"/>
      <c r="V35" s="642"/>
      <c r="W35" s="642"/>
      <c r="X35" s="642"/>
      <c r="Y35" s="643"/>
      <c r="Z35" s="644">
        <v>22.4</v>
      </c>
      <c r="AA35" s="644"/>
      <c r="AB35" s="644"/>
      <c r="AC35" s="644"/>
      <c r="AD35" s="645" t="s">
        <v>130</v>
      </c>
      <c r="AE35" s="645"/>
      <c r="AF35" s="645"/>
      <c r="AG35" s="645"/>
      <c r="AH35" s="645"/>
      <c r="AI35" s="645"/>
      <c r="AJ35" s="645"/>
      <c r="AK35" s="645"/>
      <c r="AL35" s="646" t="s">
        <v>130</v>
      </c>
      <c r="AM35" s="647"/>
      <c r="AN35" s="647"/>
      <c r="AO35" s="648"/>
      <c r="AP35" s="234"/>
      <c r="AQ35" s="714" t="s">
        <v>328</v>
      </c>
      <c r="AR35" s="715"/>
      <c r="AS35" s="715"/>
      <c r="AT35" s="715"/>
      <c r="AU35" s="715"/>
      <c r="AV35" s="715"/>
      <c r="AW35" s="715"/>
      <c r="AX35" s="715"/>
      <c r="AY35" s="716"/>
      <c r="AZ35" s="630">
        <v>541799</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-91802</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220566</v>
      </c>
      <c r="CS35" s="675"/>
      <c r="CT35" s="675"/>
      <c r="CU35" s="675"/>
      <c r="CV35" s="675"/>
      <c r="CW35" s="675"/>
      <c r="CX35" s="675"/>
      <c r="CY35" s="676"/>
      <c r="CZ35" s="646">
        <v>4.0999999999999996</v>
      </c>
      <c r="DA35" s="677"/>
      <c r="DB35" s="677"/>
      <c r="DC35" s="680"/>
      <c r="DD35" s="650">
        <v>135859</v>
      </c>
      <c r="DE35" s="675"/>
      <c r="DF35" s="675"/>
      <c r="DG35" s="675"/>
      <c r="DH35" s="675"/>
      <c r="DI35" s="675"/>
      <c r="DJ35" s="675"/>
      <c r="DK35" s="676"/>
      <c r="DL35" s="650" t="s">
        <v>140</v>
      </c>
      <c r="DM35" s="675"/>
      <c r="DN35" s="675"/>
      <c r="DO35" s="675"/>
      <c r="DP35" s="675"/>
      <c r="DQ35" s="675"/>
      <c r="DR35" s="675"/>
      <c r="DS35" s="675"/>
      <c r="DT35" s="675"/>
      <c r="DU35" s="675"/>
      <c r="DV35" s="676"/>
      <c r="DW35" s="646" t="s">
        <v>130</v>
      </c>
      <c r="DX35" s="677"/>
      <c r="DY35" s="677"/>
      <c r="DZ35" s="677"/>
      <c r="EA35" s="677"/>
      <c r="EB35" s="677"/>
      <c r="EC35" s="678"/>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130</v>
      </c>
      <c r="S36" s="642"/>
      <c r="T36" s="642"/>
      <c r="U36" s="642"/>
      <c r="V36" s="642"/>
      <c r="W36" s="642"/>
      <c r="X36" s="642"/>
      <c r="Y36" s="643"/>
      <c r="Z36" s="644" t="s">
        <v>130</v>
      </c>
      <c r="AA36" s="644"/>
      <c r="AB36" s="644"/>
      <c r="AC36" s="644"/>
      <c r="AD36" s="645" t="s">
        <v>237</v>
      </c>
      <c r="AE36" s="645"/>
      <c r="AF36" s="645"/>
      <c r="AG36" s="645"/>
      <c r="AH36" s="645"/>
      <c r="AI36" s="645"/>
      <c r="AJ36" s="645"/>
      <c r="AK36" s="645"/>
      <c r="AL36" s="646" t="s">
        <v>140</v>
      </c>
      <c r="AM36" s="647"/>
      <c r="AN36" s="647"/>
      <c r="AO36" s="648"/>
      <c r="AQ36" s="718" t="s">
        <v>332</v>
      </c>
      <c r="AR36" s="719"/>
      <c r="AS36" s="719"/>
      <c r="AT36" s="719"/>
      <c r="AU36" s="719"/>
      <c r="AV36" s="719"/>
      <c r="AW36" s="719"/>
      <c r="AX36" s="719"/>
      <c r="AY36" s="720"/>
      <c r="AZ36" s="641">
        <v>120718</v>
      </c>
      <c r="BA36" s="642"/>
      <c r="BB36" s="642"/>
      <c r="BC36" s="642"/>
      <c r="BD36" s="675"/>
      <c r="BE36" s="675"/>
      <c r="BF36" s="706"/>
      <c r="BG36" s="656" t="s">
        <v>333</v>
      </c>
      <c r="BH36" s="657"/>
      <c r="BI36" s="657"/>
      <c r="BJ36" s="657"/>
      <c r="BK36" s="657"/>
      <c r="BL36" s="657"/>
      <c r="BM36" s="657"/>
      <c r="BN36" s="657"/>
      <c r="BO36" s="657"/>
      <c r="BP36" s="657"/>
      <c r="BQ36" s="657"/>
      <c r="BR36" s="657"/>
      <c r="BS36" s="657"/>
      <c r="BT36" s="657"/>
      <c r="BU36" s="658"/>
      <c r="BV36" s="641">
        <v>4218</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564954</v>
      </c>
      <c r="CS36" s="642"/>
      <c r="CT36" s="642"/>
      <c r="CU36" s="642"/>
      <c r="CV36" s="642"/>
      <c r="CW36" s="642"/>
      <c r="CX36" s="642"/>
      <c r="CY36" s="643"/>
      <c r="CZ36" s="646">
        <v>10.4</v>
      </c>
      <c r="DA36" s="677"/>
      <c r="DB36" s="677"/>
      <c r="DC36" s="680"/>
      <c r="DD36" s="650">
        <v>334265</v>
      </c>
      <c r="DE36" s="642"/>
      <c r="DF36" s="642"/>
      <c r="DG36" s="642"/>
      <c r="DH36" s="642"/>
      <c r="DI36" s="642"/>
      <c r="DJ36" s="642"/>
      <c r="DK36" s="643"/>
      <c r="DL36" s="650">
        <v>168154</v>
      </c>
      <c r="DM36" s="642"/>
      <c r="DN36" s="642"/>
      <c r="DO36" s="642"/>
      <c r="DP36" s="642"/>
      <c r="DQ36" s="642"/>
      <c r="DR36" s="642"/>
      <c r="DS36" s="642"/>
      <c r="DT36" s="642"/>
      <c r="DU36" s="642"/>
      <c r="DV36" s="643"/>
      <c r="DW36" s="646">
        <v>6.8</v>
      </c>
      <c r="DX36" s="677"/>
      <c r="DY36" s="677"/>
      <c r="DZ36" s="677"/>
      <c r="EA36" s="677"/>
      <c r="EB36" s="677"/>
      <c r="EC36" s="678"/>
    </row>
    <row r="37" spans="2:133" ht="11.25" customHeight="1" x14ac:dyDescent="0.15">
      <c r="B37" s="638" t="s">
        <v>335</v>
      </c>
      <c r="C37" s="639"/>
      <c r="D37" s="639"/>
      <c r="E37" s="639"/>
      <c r="F37" s="639"/>
      <c r="G37" s="639"/>
      <c r="H37" s="639"/>
      <c r="I37" s="639"/>
      <c r="J37" s="639"/>
      <c r="K37" s="639"/>
      <c r="L37" s="639"/>
      <c r="M37" s="639"/>
      <c r="N37" s="639"/>
      <c r="O37" s="639"/>
      <c r="P37" s="639"/>
      <c r="Q37" s="640"/>
      <c r="R37" s="641">
        <v>90000</v>
      </c>
      <c r="S37" s="642"/>
      <c r="T37" s="642"/>
      <c r="U37" s="642"/>
      <c r="V37" s="642"/>
      <c r="W37" s="642"/>
      <c r="X37" s="642"/>
      <c r="Y37" s="643"/>
      <c r="Z37" s="644">
        <v>1.6</v>
      </c>
      <c r="AA37" s="644"/>
      <c r="AB37" s="644"/>
      <c r="AC37" s="644"/>
      <c r="AD37" s="645" t="s">
        <v>130</v>
      </c>
      <c r="AE37" s="645"/>
      <c r="AF37" s="645"/>
      <c r="AG37" s="645"/>
      <c r="AH37" s="645"/>
      <c r="AI37" s="645"/>
      <c r="AJ37" s="645"/>
      <c r="AK37" s="645"/>
      <c r="AL37" s="646" t="s">
        <v>130</v>
      </c>
      <c r="AM37" s="647"/>
      <c r="AN37" s="647"/>
      <c r="AO37" s="648"/>
      <c r="AQ37" s="718" t="s">
        <v>336</v>
      </c>
      <c r="AR37" s="719"/>
      <c r="AS37" s="719"/>
      <c r="AT37" s="719"/>
      <c r="AU37" s="719"/>
      <c r="AV37" s="719"/>
      <c r="AW37" s="719"/>
      <c r="AX37" s="719"/>
      <c r="AY37" s="720"/>
      <c r="AZ37" s="641">
        <v>73498</v>
      </c>
      <c r="BA37" s="642"/>
      <c r="BB37" s="642"/>
      <c r="BC37" s="642"/>
      <c r="BD37" s="675"/>
      <c r="BE37" s="675"/>
      <c r="BF37" s="706"/>
      <c r="BG37" s="656" t="s">
        <v>337</v>
      </c>
      <c r="BH37" s="657"/>
      <c r="BI37" s="657"/>
      <c r="BJ37" s="657"/>
      <c r="BK37" s="657"/>
      <c r="BL37" s="657"/>
      <c r="BM37" s="657"/>
      <c r="BN37" s="657"/>
      <c r="BO37" s="657"/>
      <c r="BP37" s="657"/>
      <c r="BQ37" s="657"/>
      <c r="BR37" s="657"/>
      <c r="BS37" s="657"/>
      <c r="BT37" s="657"/>
      <c r="BU37" s="658"/>
      <c r="BV37" s="641">
        <v>481</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149709</v>
      </c>
      <c r="CS37" s="675"/>
      <c r="CT37" s="675"/>
      <c r="CU37" s="675"/>
      <c r="CV37" s="675"/>
      <c r="CW37" s="675"/>
      <c r="CX37" s="675"/>
      <c r="CY37" s="676"/>
      <c r="CZ37" s="646">
        <v>2.7</v>
      </c>
      <c r="DA37" s="677"/>
      <c r="DB37" s="677"/>
      <c r="DC37" s="680"/>
      <c r="DD37" s="650">
        <v>130369</v>
      </c>
      <c r="DE37" s="675"/>
      <c r="DF37" s="675"/>
      <c r="DG37" s="675"/>
      <c r="DH37" s="675"/>
      <c r="DI37" s="675"/>
      <c r="DJ37" s="675"/>
      <c r="DK37" s="676"/>
      <c r="DL37" s="650">
        <v>129029</v>
      </c>
      <c r="DM37" s="675"/>
      <c r="DN37" s="675"/>
      <c r="DO37" s="675"/>
      <c r="DP37" s="675"/>
      <c r="DQ37" s="675"/>
      <c r="DR37" s="675"/>
      <c r="DS37" s="675"/>
      <c r="DT37" s="675"/>
      <c r="DU37" s="675"/>
      <c r="DV37" s="676"/>
      <c r="DW37" s="646">
        <v>5.2</v>
      </c>
      <c r="DX37" s="677"/>
      <c r="DY37" s="677"/>
      <c r="DZ37" s="677"/>
      <c r="EA37" s="677"/>
      <c r="EB37" s="677"/>
      <c r="EC37" s="678"/>
    </row>
    <row r="38" spans="2:133" ht="11.25" customHeight="1" x14ac:dyDescent="0.15">
      <c r="B38" s="686" t="s">
        <v>339</v>
      </c>
      <c r="C38" s="687"/>
      <c r="D38" s="687"/>
      <c r="E38" s="687"/>
      <c r="F38" s="687"/>
      <c r="G38" s="687"/>
      <c r="H38" s="687"/>
      <c r="I38" s="687"/>
      <c r="J38" s="687"/>
      <c r="K38" s="687"/>
      <c r="L38" s="687"/>
      <c r="M38" s="687"/>
      <c r="N38" s="687"/>
      <c r="O38" s="687"/>
      <c r="P38" s="687"/>
      <c r="Q38" s="688"/>
      <c r="R38" s="721">
        <v>5531671</v>
      </c>
      <c r="S38" s="722"/>
      <c r="T38" s="722"/>
      <c r="U38" s="722"/>
      <c r="V38" s="722"/>
      <c r="W38" s="722"/>
      <c r="X38" s="722"/>
      <c r="Y38" s="723"/>
      <c r="Z38" s="724">
        <v>100</v>
      </c>
      <c r="AA38" s="724"/>
      <c r="AB38" s="724"/>
      <c r="AC38" s="724"/>
      <c r="AD38" s="725">
        <v>2375283</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v>64189</v>
      </c>
      <c r="BA38" s="642"/>
      <c r="BB38" s="642"/>
      <c r="BC38" s="642"/>
      <c r="BD38" s="675"/>
      <c r="BE38" s="675"/>
      <c r="BF38" s="706"/>
      <c r="BG38" s="656" t="s">
        <v>341</v>
      </c>
      <c r="BH38" s="657"/>
      <c r="BI38" s="657"/>
      <c r="BJ38" s="657"/>
      <c r="BK38" s="657"/>
      <c r="BL38" s="657"/>
      <c r="BM38" s="657"/>
      <c r="BN38" s="657"/>
      <c r="BO38" s="657"/>
      <c r="BP38" s="657"/>
      <c r="BQ38" s="657"/>
      <c r="BR38" s="657"/>
      <c r="BS38" s="657"/>
      <c r="BT38" s="657"/>
      <c r="BU38" s="658"/>
      <c r="BV38" s="641">
        <v>906</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541799</v>
      </c>
      <c r="CS38" s="642"/>
      <c r="CT38" s="642"/>
      <c r="CU38" s="642"/>
      <c r="CV38" s="642"/>
      <c r="CW38" s="642"/>
      <c r="CX38" s="642"/>
      <c r="CY38" s="643"/>
      <c r="CZ38" s="646">
        <v>10</v>
      </c>
      <c r="DA38" s="677"/>
      <c r="DB38" s="677"/>
      <c r="DC38" s="680"/>
      <c r="DD38" s="650">
        <v>501087</v>
      </c>
      <c r="DE38" s="642"/>
      <c r="DF38" s="642"/>
      <c r="DG38" s="642"/>
      <c r="DH38" s="642"/>
      <c r="DI38" s="642"/>
      <c r="DJ38" s="642"/>
      <c r="DK38" s="643"/>
      <c r="DL38" s="650">
        <v>93636</v>
      </c>
      <c r="DM38" s="642"/>
      <c r="DN38" s="642"/>
      <c r="DO38" s="642"/>
      <c r="DP38" s="642"/>
      <c r="DQ38" s="642"/>
      <c r="DR38" s="642"/>
      <c r="DS38" s="642"/>
      <c r="DT38" s="642"/>
      <c r="DU38" s="642"/>
      <c r="DV38" s="643"/>
      <c r="DW38" s="646">
        <v>3.8</v>
      </c>
      <c r="DX38" s="677"/>
      <c r="DY38" s="677"/>
      <c r="DZ38" s="677"/>
      <c r="EA38" s="677"/>
      <c r="EB38" s="677"/>
      <c r="EC38" s="678"/>
    </row>
    <row r="39" spans="2:133" ht="11.25" customHeight="1" x14ac:dyDescent="0.15">
      <c r="AQ39" s="718" t="s">
        <v>343</v>
      </c>
      <c r="AR39" s="719"/>
      <c r="AS39" s="719"/>
      <c r="AT39" s="719"/>
      <c r="AU39" s="719"/>
      <c r="AV39" s="719"/>
      <c r="AW39" s="719"/>
      <c r="AX39" s="719"/>
      <c r="AY39" s="720"/>
      <c r="AZ39" s="641">
        <v>10540</v>
      </c>
      <c r="BA39" s="642"/>
      <c r="BB39" s="642"/>
      <c r="BC39" s="642"/>
      <c r="BD39" s="675"/>
      <c r="BE39" s="675"/>
      <c r="BF39" s="706"/>
      <c r="BG39" s="728" t="s">
        <v>344</v>
      </c>
      <c r="BH39" s="729"/>
      <c r="BI39" s="729"/>
      <c r="BJ39" s="729"/>
      <c r="BK39" s="729"/>
      <c r="BL39" s="235"/>
      <c r="BM39" s="657" t="s">
        <v>345</v>
      </c>
      <c r="BN39" s="657"/>
      <c r="BO39" s="657"/>
      <c r="BP39" s="657"/>
      <c r="BQ39" s="657"/>
      <c r="BR39" s="657"/>
      <c r="BS39" s="657"/>
      <c r="BT39" s="657"/>
      <c r="BU39" s="658"/>
      <c r="BV39" s="641">
        <v>160</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294544</v>
      </c>
      <c r="CS39" s="675"/>
      <c r="CT39" s="675"/>
      <c r="CU39" s="675"/>
      <c r="CV39" s="675"/>
      <c r="CW39" s="675"/>
      <c r="CX39" s="675"/>
      <c r="CY39" s="676"/>
      <c r="CZ39" s="646">
        <v>5.4</v>
      </c>
      <c r="DA39" s="677"/>
      <c r="DB39" s="677"/>
      <c r="DC39" s="680"/>
      <c r="DD39" s="650">
        <v>203141</v>
      </c>
      <c r="DE39" s="675"/>
      <c r="DF39" s="675"/>
      <c r="DG39" s="675"/>
      <c r="DH39" s="675"/>
      <c r="DI39" s="675"/>
      <c r="DJ39" s="675"/>
      <c r="DK39" s="676"/>
      <c r="DL39" s="650" t="s">
        <v>140</v>
      </c>
      <c r="DM39" s="675"/>
      <c r="DN39" s="675"/>
      <c r="DO39" s="675"/>
      <c r="DP39" s="675"/>
      <c r="DQ39" s="675"/>
      <c r="DR39" s="675"/>
      <c r="DS39" s="675"/>
      <c r="DT39" s="675"/>
      <c r="DU39" s="675"/>
      <c r="DV39" s="676"/>
      <c r="DW39" s="646" t="s">
        <v>140</v>
      </c>
      <c r="DX39" s="677"/>
      <c r="DY39" s="677"/>
      <c r="DZ39" s="677"/>
      <c r="EA39" s="677"/>
      <c r="EB39" s="677"/>
      <c r="EC39" s="678"/>
    </row>
    <row r="40" spans="2:133" ht="11.25" customHeight="1" x14ac:dyDescent="0.15">
      <c r="AQ40" s="718" t="s">
        <v>347</v>
      </c>
      <c r="AR40" s="719"/>
      <c r="AS40" s="719"/>
      <c r="AT40" s="719"/>
      <c r="AU40" s="719"/>
      <c r="AV40" s="719"/>
      <c r="AW40" s="719"/>
      <c r="AX40" s="719"/>
      <c r="AY40" s="720"/>
      <c r="AZ40" s="641">
        <v>139373</v>
      </c>
      <c r="BA40" s="642"/>
      <c r="BB40" s="642"/>
      <c r="BC40" s="642"/>
      <c r="BD40" s="675"/>
      <c r="BE40" s="675"/>
      <c r="BF40" s="706"/>
      <c r="BG40" s="728"/>
      <c r="BH40" s="729"/>
      <c r="BI40" s="729"/>
      <c r="BJ40" s="729"/>
      <c r="BK40" s="729"/>
      <c r="BL40" s="235"/>
      <c r="BM40" s="657" t="s">
        <v>348</v>
      </c>
      <c r="BN40" s="657"/>
      <c r="BO40" s="657"/>
      <c r="BP40" s="657"/>
      <c r="BQ40" s="657"/>
      <c r="BR40" s="657"/>
      <c r="BS40" s="657"/>
      <c r="BT40" s="657"/>
      <c r="BU40" s="658"/>
      <c r="BV40" s="641" t="s">
        <v>237</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49820</v>
      </c>
      <c r="CS40" s="642"/>
      <c r="CT40" s="642"/>
      <c r="CU40" s="642"/>
      <c r="CV40" s="642"/>
      <c r="CW40" s="642"/>
      <c r="CX40" s="642"/>
      <c r="CY40" s="643"/>
      <c r="CZ40" s="646">
        <v>0.9</v>
      </c>
      <c r="DA40" s="677"/>
      <c r="DB40" s="677"/>
      <c r="DC40" s="680"/>
      <c r="DD40" s="650">
        <v>5000</v>
      </c>
      <c r="DE40" s="642"/>
      <c r="DF40" s="642"/>
      <c r="DG40" s="642"/>
      <c r="DH40" s="642"/>
      <c r="DI40" s="642"/>
      <c r="DJ40" s="642"/>
      <c r="DK40" s="643"/>
      <c r="DL40" s="650" t="s">
        <v>140</v>
      </c>
      <c r="DM40" s="642"/>
      <c r="DN40" s="642"/>
      <c r="DO40" s="642"/>
      <c r="DP40" s="642"/>
      <c r="DQ40" s="642"/>
      <c r="DR40" s="642"/>
      <c r="DS40" s="642"/>
      <c r="DT40" s="642"/>
      <c r="DU40" s="642"/>
      <c r="DV40" s="643"/>
      <c r="DW40" s="646" t="s">
        <v>130</v>
      </c>
      <c r="DX40" s="677"/>
      <c r="DY40" s="677"/>
      <c r="DZ40" s="677"/>
      <c r="EA40" s="677"/>
      <c r="EB40" s="677"/>
      <c r="EC40" s="678"/>
    </row>
    <row r="41" spans="2:133" ht="11.25" customHeight="1" x14ac:dyDescent="0.15">
      <c r="AQ41" s="732" t="s">
        <v>350</v>
      </c>
      <c r="AR41" s="733"/>
      <c r="AS41" s="733"/>
      <c r="AT41" s="733"/>
      <c r="AU41" s="733"/>
      <c r="AV41" s="733"/>
      <c r="AW41" s="733"/>
      <c r="AX41" s="733"/>
      <c r="AY41" s="734"/>
      <c r="AZ41" s="721">
        <v>133481</v>
      </c>
      <c r="BA41" s="722"/>
      <c r="BB41" s="722"/>
      <c r="BC41" s="722"/>
      <c r="BD41" s="711"/>
      <c r="BE41" s="711"/>
      <c r="BF41" s="713"/>
      <c r="BG41" s="730"/>
      <c r="BH41" s="731"/>
      <c r="BI41" s="731"/>
      <c r="BJ41" s="731"/>
      <c r="BK41" s="731"/>
      <c r="BL41" s="236"/>
      <c r="BM41" s="666" t="s">
        <v>351</v>
      </c>
      <c r="BN41" s="666"/>
      <c r="BO41" s="666"/>
      <c r="BP41" s="666"/>
      <c r="BQ41" s="666"/>
      <c r="BR41" s="666"/>
      <c r="BS41" s="666"/>
      <c r="BT41" s="666"/>
      <c r="BU41" s="667"/>
      <c r="BV41" s="721">
        <v>296</v>
      </c>
      <c r="BW41" s="722"/>
      <c r="BX41" s="722"/>
      <c r="BY41" s="722"/>
      <c r="BZ41" s="722"/>
      <c r="CA41" s="722"/>
      <c r="CB41" s="735"/>
      <c r="CD41" s="656" t="s">
        <v>352</v>
      </c>
      <c r="CE41" s="657"/>
      <c r="CF41" s="657"/>
      <c r="CG41" s="657"/>
      <c r="CH41" s="657"/>
      <c r="CI41" s="657"/>
      <c r="CJ41" s="657"/>
      <c r="CK41" s="657"/>
      <c r="CL41" s="657"/>
      <c r="CM41" s="657"/>
      <c r="CN41" s="657"/>
      <c r="CO41" s="657"/>
      <c r="CP41" s="657"/>
      <c r="CQ41" s="658"/>
      <c r="CR41" s="641" t="s">
        <v>140</v>
      </c>
      <c r="CS41" s="675"/>
      <c r="CT41" s="675"/>
      <c r="CU41" s="675"/>
      <c r="CV41" s="675"/>
      <c r="CW41" s="675"/>
      <c r="CX41" s="675"/>
      <c r="CY41" s="676"/>
      <c r="CZ41" s="646" t="s">
        <v>130</v>
      </c>
      <c r="DA41" s="677"/>
      <c r="DB41" s="677"/>
      <c r="DC41" s="680"/>
      <c r="DD41" s="650" t="s">
        <v>130</v>
      </c>
      <c r="DE41" s="675"/>
      <c r="DF41" s="675"/>
      <c r="DG41" s="675"/>
      <c r="DH41" s="675"/>
      <c r="DI41" s="675"/>
      <c r="DJ41" s="675"/>
      <c r="DK41" s="67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1470886</v>
      </c>
      <c r="CS42" s="642"/>
      <c r="CT42" s="642"/>
      <c r="CU42" s="642"/>
      <c r="CV42" s="642"/>
      <c r="CW42" s="642"/>
      <c r="CX42" s="642"/>
      <c r="CY42" s="643"/>
      <c r="CZ42" s="646">
        <v>27</v>
      </c>
      <c r="DA42" s="647"/>
      <c r="DB42" s="647"/>
      <c r="DC42" s="742"/>
      <c r="DD42" s="650">
        <v>100977</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379</v>
      </c>
      <c r="CS43" s="675"/>
      <c r="CT43" s="675"/>
      <c r="CU43" s="675"/>
      <c r="CV43" s="675"/>
      <c r="CW43" s="675"/>
      <c r="CX43" s="675"/>
      <c r="CY43" s="676"/>
      <c r="CZ43" s="646">
        <v>0</v>
      </c>
      <c r="DA43" s="677"/>
      <c r="DB43" s="677"/>
      <c r="DC43" s="680"/>
      <c r="DD43" s="650">
        <v>379</v>
      </c>
      <c r="DE43" s="675"/>
      <c r="DF43" s="675"/>
      <c r="DG43" s="675"/>
      <c r="DH43" s="675"/>
      <c r="DI43" s="675"/>
      <c r="DJ43" s="675"/>
      <c r="DK43" s="67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309</v>
      </c>
      <c r="CE44" s="754"/>
      <c r="CF44" s="638" t="s">
        <v>358</v>
      </c>
      <c r="CG44" s="639"/>
      <c r="CH44" s="639"/>
      <c r="CI44" s="639"/>
      <c r="CJ44" s="639"/>
      <c r="CK44" s="639"/>
      <c r="CL44" s="639"/>
      <c r="CM44" s="639"/>
      <c r="CN44" s="639"/>
      <c r="CO44" s="639"/>
      <c r="CP44" s="639"/>
      <c r="CQ44" s="640"/>
      <c r="CR44" s="641">
        <v>1470886</v>
      </c>
      <c r="CS44" s="642"/>
      <c r="CT44" s="642"/>
      <c r="CU44" s="642"/>
      <c r="CV44" s="642"/>
      <c r="CW44" s="642"/>
      <c r="CX44" s="642"/>
      <c r="CY44" s="643"/>
      <c r="CZ44" s="646">
        <v>27</v>
      </c>
      <c r="DA44" s="647"/>
      <c r="DB44" s="647"/>
      <c r="DC44" s="742"/>
      <c r="DD44" s="650">
        <v>100977</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1169270</v>
      </c>
      <c r="CS45" s="675"/>
      <c r="CT45" s="675"/>
      <c r="CU45" s="675"/>
      <c r="CV45" s="675"/>
      <c r="CW45" s="675"/>
      <c r="CX45" s="675"/>
      <c r="CY45" s="676"/>
      <c r="CZ45" s="646">
        <v>21.5</v>
      </c>
      <c r="DA45" s="677"/>
      <c r="DB45" s="677"/>
      <c r="DC45" s="680"/>
      <c r="DD45" s="650">
        <v>6111</v>
      </c>
      <c r="DE45" s="675"/>
      <c r="DF45" s="675"/>
      <c r="DG45" s="675"/>
      <c r="DH45" s="675"/>
      <c r="DI45" s="675"/>
      <c r="DJ45" s="675"/>
      <c r="DK45" s="67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256687</v>
      </c>
      <c r="CS46" s="642"/>
      <c r="CT46" s="642"/>
      <c r="CU46" s="642"/>
      <c r="CV46" s="642"/>
      <c r="CW46" s="642"/>
      <c r="CX46" s="642"/>
      <c r="CY46" s="643"/>
      <c r="CZ46" s="646">
        <v>4.7</v>
      </c>
      <c r="DA46" s="647"/>
      <c r="DB46" s="647"/>
      <c r="DC46" s="742"/>
      <c r="DD46" s="650">
        <v>94841</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t="s">
        <v>130</v>
      </c>
      <c r="CS47" s="675"/>
      <c r="CT47" s="675"/>
      <c r="CU47" s="675"/>
      <c r="CV47" s="675"/>
      <c r="CW47" s="675"/>
      <c r="CX47" s="675"/>
      <c r="CY47" s="676"/>
      <c r="CZ47" s="646" t="s">
        <v>140</v>
      </c>
      <c r="DA47" s="677"/>
      <c r="DB47" s="677"/>
      <c r="DC47" s="680"/>
      <c r="DD47" s="650" t="s">
        <v>237</v>
      </c>
      <c r="DE47" s="675"/>
      <c r="DF47" s="675"/>
      <c r="DG47" s="675"/>
      <c r="DH47" s="675"/>
      <c r="DI47" s="675"/>
      <c r="DJ47" s="675"/>
      <c r="DK47" s="67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140</v>
      </c>
      <c r="CS48" s="642"/>
      <c r="CT48" s="642"/>
      <c r="CU48" s="642"/>
      <c r="CV48" s="642"/>
      <c r="CW48" s="642"/>
      <c r="CX48" s="642"/>
      <c r="CY48" s="643"/>
      <c r="CZ48" s="646" t="s">
        <v>140</v>
      </c>
      <c r="DA48" s="647"/>
      <c r="DB48" s="647"/>
      <c r="DC48" s="742"/>
      <c r="DD48" s="650" t="s">
        <v>140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5444645</v>
      </c>
      <c r="CS49" s="711"/>
      <c r="CT49" s="711"/>
      <c r="CU49" s="711"/>
      <c r="CV49" s="711"/>
      <c r="CW49" s="711"/>
      <c r="CX49" s="711"/>
      <c r="CY49" s="743"/>
      <c r="CZ49" s="726">
        <v>100</v>
      </c>
      <c r="DA49" s="744"/>
      <c r="DB49" s="744"/>
      <c r="DC49" s="745"/>
      <c r="DD49" s="746">
        <v>3004881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bP5ngytH7Lvrx0TPQ2Tw+YctbTvgWPVwQg9aROCSnw1JrnGiop51Mcnve2MFQvUAv2Hvz2k9lMO5uruSdjs7nA==" saltValue="Fan49sIkoahW6hbNxWvMGA=="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B1"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c r="R7" s="777"/>
      <c r="S7" s="777"/>
      <c r="T7" s="777"/>
      <c r="U7" s="777"/>
      <c r="V7" s="777"/>
      <c r="W7" s="777"/>
      <c r="X7" s="777"/>
      <c r="Y7" s="777"/>
      <c r="Z7" s="777"/>
      <c r="AA7" s="777"/>
      <c r="AB7" s="777"/>
      <c r="AC7" s="777"/>
      <c r="AD7" s="777"/>
      <c r="AE7" s="778"/>
      <c r="AF7" s="779">
        <v>87</v>
      </c>
      <c r="AG7" s="780"/>
      <c r="AH7" s="780"/>
      <c r="AI7" s="780"/>
      <c r="AJ7" s="781"/>
      <c r="AK7" s="816"/>
      <c r="AL7" s="817"/>
      <c r="AM7" s="817"/>
      <c r="AN7" s="817"/>
      <c r="AO7" s="817"/>
      <c r="AP7" s="817"/>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c r="BT7" s="821"/>
      <c r="BU7" s="821"/>
      <c r="BV7" s="821"/>
      <c r="BW7" s="821"/>
      <c r="BX7" s="821"/>
      <c r="BY7" s="821"/>
      <c r="BZ7" s="821"/>
      <c r="CA7" s="821"/>
      <c r="CB7" s="821"/>
      <c r="CC7" s="821"/>
      <c r="CD7" s="821"/>
      <c r="CE7" s="821"/>
      <c r="CF7" s="821"/>
      <c r="CG7" s="822"/>
      <c r="CH7" s="813"/>
      <c r="CI7" s="814"/>
      <c r="CJ7" s="814"/>
      <c r="CK7" s="814"/>
      <c r="CL7" s="815"/>
      <c r="CM7" s="813"/>
      <c r="CN7" s="814"/>
      <c r="CO7" s="814"/>
      <c r="CP7" s="814"/>
      <c r="CQ7" s="815"/>
      <c r="CR7" s="813"/>
      <c r="CS7" s="814"/>
      <c r="CT7" s="814"/>
      <c r="CU7" s="814"/>
      <c r="CV7" s="815"/>
      <c r="CW7" s="813"/>
      <c r="CX7" s="814"/>
      <c r="CY7" s="814"/>
      <c r="CZ7" s="814"/>
      <c r="DA7" s="815"/>
      <c r="DB7" s="813"/>
      <c r="DC7" s="814"/>
      <c r="DD7" s="814"/>
      <c r="DE7" s="814"/>
      <c r="DF7" s="815"/>
      <c r="DG7" s="813"/>
      <c r="DH7" s="814"/>
      <c r="DI7" s="814"/>
      <c r="DJ7" s="814"/>
      <c r="DK7" s="815"/>
      <c r="DL7" s="813"/>
      <c r="DM7" s="814"/>
      <c r="DN7" s="814"/>
      <c r="DO7" s="814"/>
      <c r="DP7" s="815"/>
      <c r="DQ7" s="813"/>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387</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388</v>
      </c>
      <c r="B23" s="832" t="s">
        <v>389</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87</v>
      </c>
      <c r="AG23" s="836"/>
      <c r="AH23" s="836"/>
      <c r="AI23" s="836"/>
      <c r="AJ23" s="839"/>
      <c r="AK23" s="840"/>
      <c r="AL23" s="841"/>
      <c r="AM23" s="841"/>
      <c r="AN23" s="841"/>
      <c r="AO23" s="841"/>
      <c r="AP23" s="836"/>
      <c r="AQ23" s="836"/>
      <c r="AR23" s="836"/>
      <c r="AS23" s="836"/>
      <c r="AT23" s="836"/>
      <c r="AU23" s="842"/>
      <c r="AV23" s="842"/>
      <c r="AW23" s="842"/>
      <c r="AX23" s="842"/>
      <c r="AY23" s="843"/>
      <c r="AZ23" s="851" t="s">
        <v>390</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391</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392</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393</v>
      </c>
      <c r="R26" s="760"/>
      <c r="S26" s="760"/>
      <c r="T26" s="760"/>
      <c r="U26" s="761"/>
      <c r="V26" s="759" t="s">
        <v>394</v>
      </c>
      <c r="W26" s="760"/>
      <c r="X26" s="760"/>
      <c r="Y26" s="760"/>
      <c r="Z26" s="761"/>
      <c r="AA26" s="759" t="s">
        <v>395</v>
      </c>
      <c r="AB26" s="760"/>
      <c r="AC26" s="760"/>
      <c r="AD26" s="760"/>
      <c r="AE26" s="760"/>
      <c r="AF26" s="854" t="s">
        <v>396</v>
      </c>
      <c r="AG26" s="855"/>
      <c r="AH26" s="855"/>
      <c r="AI26" s="855"/>
      <c r="AJ26" s="856"/>
      <c r="AK26" s="760" t="s">
        <v>397</v>
      </c>
      <c r="AL26" s="760"/>
      <c r="AM26" s="760"/>
      <c r="AN26" s="760"/>
      <c r="AO26" s="761"/>
      <c r="AP26" s="759" t="s">
        <v>398</v>
      </c>
      <c r="AQ26" s="760"/>
      <c r="AR26" s="760"/>
      <c r="AS26" s="760"/>
      <c r="AT26" s="761"/>
      <c r="AU26" s="759" t="s">
        <v>399</v>
      </c>
      <c r="AV26" s="760"/>
      <c r="AW26" s="760"/>
      <c r="AX26" s="760"/>
      <c r="AY26" s="761"/>
      <c r="AZ26" s="759" t="s">
        <v>400</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401</v>
      </c>
      <c r="C28" s="774"/>
      <c r="D28" s="774"/>
      <c r="E28" s="774"/>
      <c r="F28" s="774"/>
      <c r="G28" s="774"/>
      <c r="H28" s="774"/>
      <c r="I28" s="774"/>
      <c r="J28" s="774"/>
      <c r="K28" s="774"/>
      <c r="L28" s="774"/>
      <c r="M28" s="774"/>
      <c r="N28" s="774"/>
      <c r="O28" s="774"/>
      <c r="P28" s="775"/>
      <c r="Q28" s="864"/>
      <c r="R28" s="865"/>
      <c r="S28" s="865"/>
      <c r="T28" s="865"/>
      <c r="U28" s="865"/>
      <c r="V28" s="865"/>
      <c r="W28" s="865"/>
      <c r="X28" s="865"/>
      <c r="Y28" s="865"/>
      <c r="Z28" s="865"/>
      <c r="AA28" s="865"/>
      <c r="AB28" s="865"/>
      <c r="AC28" s="865"/>
      <c r="AD28" s="865"/>
      <c r="AE28" s="866"/>
      <c r="AF28" s="867">
        <v>5</v>
      </c>
      <c r="AG28" s="865"/>
      <c r="AH28" s="865"/>
      <c r="AI28" s="865"/>
      <c r="AJ28" s="868"/>
      <c r="AK28" s="869"/>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402</v>
      </c>
      <c r="C29" s="798"/>
      <c r="D29" s="798"/>
      <c r="E29" s="798"/>
      <c r="F29" s="798"/>
      <c r="G29" s="798"/>
      <c r="H29" s="798"/>
      <c r="I29" s="798"/>
      <c r="J29" s="798"/>
      <c r="K29" s="798"/>
      <c r="L29" s="798"/>
      <c r="M29" s="798"/>
      <c r="N29" s="798"/>
      <c r="O29" s="798"/>
      <c r="P29" s="799"/>
      <c r="Q29" s="800"/>
      <c r="R29" s="801"/>
      <c r="S29" s="801"/>
      <c r="T29" s="801"/>
      <c r="U29" s="801"/>
      <c r="V29" s="801"/>
      <c r="W29" s="801"/>
      <c r="X29" s="801"/>
      <c r="Y29" s="801"/>
      <c r="Z29" s="801"/>
      <c r="AA29" s="801"/>
      <c r="AB29" s="801"/>
      <c r="AC29" s="801"/>
      <c r="AD29" s="801"/>
      <c r="AE29" s="802"/>
      <c r="AF29" s="803">
        <v>23</v>
      </c>
      <c r="AG29" s="804"/>
      <c r="AH29" s="804"/>
      <c r="AI29" s="804"/>
      <c r="AJ29" s="805"/>
      <c r="AK29" s="872"/>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403</v>
      </c>
      <c r="C30" s="798"/>
      <c r="D30" s="798"/>
      <c r="E30" s="798"/>
      <c r="F30" s="798"/>
      <c r="G30" s="798"/>
      <c r="H30" s="798"/>
      <c r="I30" s="798"/>
      <c r="J30" s="798"/>
      <c r="K30" s="798"/>
      <c r="L30" s="798"/>
      <c r="M30" s="798"/>
      <c r="N30" s="798"/>
      <c r="O30" s="798"/>
      <c r="P30" s="799"/>
      <c r="Q30" s="800"/>
      <c r="R30" s="801"/>
      <c r="S30" s="801"/>
      <c r="T30" s="801"/>
      <c r="U30" s="801"/>
      <c r="V30" s="801"/>
      <c r="W30" s="801"/>
      <c r="X30" s="801"/>
      <c r="Y30" s="801"/>
      <c r="Z30" s="801"/>
      <c r="AA30" s="801"/>
      <c r="AB30" s="801"/>
      <c r="AC30" s="801"/>
      <c r="AD30" s="801"/>
      <c r="AE30" s="802"/>
      <c r="AF30" s="803">
        <v>16</v>
      </c>
      <c r="AG30" s="804"/>
      <c r="AH30" s="804"/>
      <c r="AI30" s="804"/>
      <c r="AJ30" s="805"/>
      <c r="AK30" s="872"/>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404</v>
      </c>
      <c r="C31" s="798"/>
      <c r="D31" s="798"/>
      <c r="E31" s="798"/>
      <c r="F31" s="798"/>
      <c r="G31" s="798"/>
      <c r="H31" s="798"/>
      <c r="I31" s="798"/>
      <c r="J31" s="798"/>
      <c r="K31" s="798"/>
      <c r="L31" s="798"/>
      <c r="M31" s="798"/>
      <c r="N31" s="798"/>
      <c r="O31" s="798"/>
      <c r="P31" s="799"/>
      <c r="Q31" s="800"/>
      <c r="R31" s="801"/>
      <c r="S31" s="801"/>
      <c r="T31" s="801"/>
      <c r="U31" s="801"/>
      <c r="V31" s="801"/>
      <c r="W31" s="801"/>
      <c r="X31" s="801"/>
      <c r="Y31" s="801"/>
      <c r="Z31" s="801"/>
      <c r="AA31" s="801"/>
      <c r="AB31" s="801"/>
      <c r="AC31" s="801"/>
      <c r="AD31" s="801"/>
      <c r="AE31" s="802"/>
      <c r="AF31" s="803">
        <v>1</v>
      </c>
      <c r="AG31" s="804"/>
      <c r="AH31" s="804"/>
      <c r="AI31" s="804"/>
      <c r="AJ31" s="805"/>
      <c r="AK31" s="872"/>
      <c r="AL31" s="873"/>
      <c r="AM31" s="873"/>
      <c r="AN31" s="873"/>
      <c r="AO31" s="873"/>
      <c r="AP31" s="873"/>
      <c r="AQ31" s="873"/>
      <c r="AR31" s="873"/>
      <c r="AS31" s="873"/>
      <c r="AT31" s="873"/>
      <c r="AU31" s="873"/>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405</v>
      </c>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v>3</v>
      </c>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407</v>
      </c>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v>2</v>
      </c>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t="s">
        <v>408</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409</v>
      </c>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v>1</v>
      </c>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t="s">
        <v>410</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411</v>
      </c>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v>1</v>
      </c>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t="s">
        <v>406</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388</v>
      </c>
      <c r="B63" s="832" t="s">
        <v>413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52</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414</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416</v>
      </c>
      <c r="B66" s="783"/>
      <c r="C66" s="783"/>
      <c r="D66" s="783"/>
      <c r="E66" s="783"/>
      <c r="F66" s="783"/>
      <c r="G66" s="783"/>
      <c r="H66" s="783"/>
      <c r="I66" s="783"/>
      <c r="J66" s="783"/>
      <c r="K66" s="783"/>
      <c r="L66" s="783"/>
      <c r="M66" s="783"/>
      <c r="N66" s="783"/>
      <c r="O66" s="783"/>
      <c r="P66" s="784"/>
      <c r="Q66" s="759" t="s">
        <v>417</v>
      </c>
      <c r="R66" s="760"/>
      <c r="S66" s="760"/>
      <c r="T66" s="760"/>
      <c r="U66" s="761"/>
      <c r="V66" s="759" t="s">
        <v>418</v>
      </c>
      <c r="W66" s="760"/>
      <c r="X66" s="760"/>
      <c r="Y66" s="760"/>
      <c r="Z66" s="761"/>
      <c r="AA66" s="759" t="s">
        <v>419</v>
      </c>
      <c r="AB66" s="760"/>
      <c r="AC66" s="760"/>
      <c r="AD66" s="760"/>
      <c r="AE66" s="761"/>
      <c r="AF66" s="894" t="s">
        <v>420</v>
      </c>
      <c r="AG66" s="855"/>
      <c r="AH66" s="855"/>
      <c r="AI66" s="855"/>
      <c r="AJ66" s="895"/>
      <c r="AK66" s="759" t="s">
        <v>421</v>
      </c>
      <c r="AL66" s="783"/>
      <c r="AM66" s="783"/>
      <c r="AN66" s="783"/>
      <c r="AO66" s="784"/>
      <c r="AP66" s="759" t="s">
        <v>422</v>
      </c>
      <c r="AQ66" s="760"/>
      <c r="AR66" s="760"/>
      <c r="AS66" s="760"/>
      <c r="AT66" s="761"/>
      <c r="AU66" s="759" t="s">
        <v>423</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c r="C68" s="912"/>
      <c r="D68" s="912"/>
      <c r="E68" s="912"/>
      <c r="F68" s="912"/>
      <c r="G68" s="912"/>
      <c r="H68" s="912"/>
      <c r="I68" s="912"/>
      <c r="J68" s="912"/>
      <c r="K68" s="912"/>
      <c r="L68" s="912"/>
      <c r="M68" s="912"/>
      <c r="N68" s="912"/>
      <c r="O68" s="912"/>
      <c r="P68" s="913"/>
      <c r="Q68" s="914"/>
      <c r="R68" s="908"/>
      <c r="S68" s="908"/>
      <c r="T68" s="908"/>
      <c r="U68" s="908"/>
      <c r="V68" s="908"/>
      <c r="W68" s="908"/>
      <c r="X68" s="908"/>
      <c r="Y68" s="908"/>
      <c r="Z68" s="908"/>
      <c r="AA68" s="908"/>
      <c r="AB68" s="908"/>
      <c r="AC68" s="908"/>
      <c r="AD68" s="908"/>
      <c r="AE68" s="908"/>
      <c r="AF68" s="908"/>
      <c r="AG68" s="908"/>
      <c r="AH68" s="908"/>
      <c r="AI68" s="908"/>
      <c r="AJ68" s="908"/>
      <c r="AK68" s="908"/>
      <c r="AL68" s="908"/>
      <c r="AM68" s="908"/>
      <c r="AN68" s="908"/>
      <c r="AO68" s="908"/>
      <c r="AP68" s="908"/>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c r="C69" s="916"/>
      <c r="D69" s="916"/>
      <c r="E69" s="916"/>
      <c r="F69" s="916"/>
      <c r="G69" s="916"/>
      <c r="H69" s="916"/>
      <c r="I69" s="916"/>
      <c r="J69" s="916"/>
      <c r="K69" s="916"/>
      <c r="L69" s="916"/>
      <c r="M69" s="916"/>
      <c r="N69" s="916"/>
      <c r="O69" s="916"/>
      <c r="P69" s="917"/>
      <c r="Q69" s="918"/>
      <c r="R69" s="873"/>
      <c r="S69" s="873"/>
      <c r="T69" s="873"/>
      <c r="U69" s="873"/>
      <c r="V69" s="873"/>
      <c r="W69" s="873"/>
      <c r="X69" s="873"/>
      <c r="Y69" s="873"/>
      <c r="Z69" s="873"/>
      <c r="AA69" s="873"/>
      <c r="AB69" s="873"/>
      <c r="AC69" s="873"/>
      <c r="AD69" s="873"/>
      <c r="AE69" s="873"/>
      <c r="AF69" s="873"/>
      <c r="AG69" s="873"/>
      <c r="AH69" s="873"/>
      <c r="AI69" s="873"/>
      <c r="AJ69" s="873"/>
      <c r="AK69" s="873"/>
      <c r="AL69" s="873"/>
      <c r="AM69" s="873"/>
      <c r="AN69" s="873"/>
      <c r="AO69" s="873"/>
      <c r="AP69" s="873"/>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c r="C70" s="916"/>
      <c r="D70" s="916"/>
      <c r="E70" s="916"/>
      <c r="F70" s="916"/>
      <c r="G70" s="916"/>
      <c r="H70" s="916"/>
      <c r="I70" s="916"/>
      <c r="J70" s="916"/>
      <c r="K70" s="916"/>
      <c r="L70" s="916"/>
      <c r="M70" s="916"/>
      <c r="N70" s="916"/>
      <c r="O70" s="916"/>
      <c r="P70" s="917"/>
      <c r="Q70" s="918"/>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388</v>
      </c>
      <c r="B88" s="832" t="s">
        <v>424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32" t="s">
        <v>425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433</v>
      </c>
      <c r="AB109" s="937"/>
      <c r="AC109" s="937"/>
      <c r="AD109" s="937"/>
      <c r="AE109" s="938"/>
      <c r="AF109" s="936" t="s">
        <v>308</v>
      </c>
      <c r="AG109" s="937"/>
      <c r="AH109" s="937"/>
      <c r="AI109" s="937"/>
      <c r="AJ109" s="938"/>
      <c r="AK109" s="936" t="s">
        <v>307</v>
      </c>
      <c r="AL109" s="937"/>
      <c r="AM109" s="937"/>
      <c r="AN109" s="937"/>
      <c r="AO109" s="938"/>
      <c r="AP109" s="936" t="s">
        <v>434</v>
      </c>
      <c r="AQ109" s="937"/>
      <c r="AR109" s="937"/>
      <c r="AS109" s="937"/>
      <c r="AT109" s="939"/>
      <c r="AU109" s="956" t="s">
        <v>432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433</v>
      </c>
      <c r="BR109" s="937"/>
      <c r="BS109" s="937"/>
      <c r="BT109" s="937"/>
      <c r="BU109" s="938"/>
      <c r="BV109" s="936" t="s">
        <v>308</v>
      </c>
      <c r="BW109" s="937"/>
      <c r="BX109" s="937"/>
      <c r="BY109" s="937"/>
      <c r="BZ109" s="938"/>
      <c r="CA109" s="936" t="s">
        <v>307</v>
      </c>
      <c r="CB109" s="937"/>
      <c r="CC109" s="937"/>
      <c r="CD109" s="937"/>
      <c r="CE109" s="938"/>
      <c r="CF109" s="957" t="s">
        <v>434</v>
      </c>
      <c r="CG109" s="957"/>
      <c r="CH109" s="957"/>
      <c r="CI109" s="957"/>
      <c r="CJ109" s="957"/>
      <c r="CK109" s="936" t="s">
        <v>435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433</v>
      </c>
      <c r="DH109" s="937"/>
      <c r="DI109" s="937"/>
      <c r="DJ109" s="937"/>
      <c r="DK109" s="938"/>
      <c r="DL109" s="936" t="s">
        <v>308</v>
      </c>
      <c r="DM109" s="937"/>
      <c r="DN109" s="937"/>
      <c r="DO109" s="937"/>
      <c r="DP109" s="938"/>
      <c r="DQ109" s="936" t="s">
        <v>307</v>
      </c>
      <c r="DR109" s="937"/>
      <c r="DS109" s="937"/>
      <c r="DT109" s="937"/>
      <c r="DU109" s="938"/>
      <c r="DV109" s="936" t="s">
        <v>434</v>
      </c>
      <c r="DW109" s="937"/>
      <c r="DX109" s="937"/>
      <c r="DY109" s="937"/>
      <c r="DZ109" s="939"/>
    </row>
    <row r="110" spans="1:131" s="246" customFormat="1" ht="26.25" customHeight="1" x14ac:dyDescent="0.15">
      <c r="A110" s="940" t="s">
        <v>436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683849</v>
      </c>
      <c r="AB110" s="944"/>
      <c r="AC110" s="944"/>
      <c r="AD110" s="944"/>
      <c r="AE110" s="945"/>
      <c r="AF110" s="946">
        <v>703250</v>
      </c>
      <c r="AG110" s="944"/>
      <c r="AH110" s="944"/>
      <c r="AI110" s="944"/>
      <c r="AJ110" s="945"/>
      <c r="AK110" s="946">
        <v>693210</v>
      </c>
      <c r="AL110" s="944"/>
      <c r="AM110" s="944"/>
      <c r="AN110" s="944"/>
      <c r="AO110" s="945"/>
      <c r="AP110" s="947">
        <v>37.700000000000003</v>
      </c>
      <c r="AQ110" s="948"/>
      <c r="AR110" s="948"/>
      <c r="AS110" s="948"/>
      <c r="AT110" s="949"/>
      <c r="AU110" s="950" t="s">
        <v>74</v>
      </c>
      <c r="AV110" s="951"/>
      <c r="AW110" s="951"/>
      <c r="AX110" s="951"/>
      <c r="AY110" s="951"/>
      <c r="AZ110" s="992" t="s">
        <v>437</v>
      </c>
      <c r="BA110" s="941"/>
      <c r="BB110" s="941"/>
      <c r="BC110" s="941"/>
      <c r="BD110" s="941"/>
      <c r="BE110" s="941"/>
      <c r="BF110" s="941"/>
      <c r="BG110" s="941"/>
      <c r="BH110" s="941"/>
      <c r="BI110" s="941"/>
      <c r="BJ110" s="941"/>
      <c r="BK110" s="941"/>
      <c r="BL110" s="941"/>
      <c r="BM110" s="941"/>
      <c r="BN110" s="941"/>
      <c r="BO110" s="941"/>
      <c r="BP110" s="942"/>
      <c r="BQ110" s="978">
        <v>6057863</v>
      </c>
      <c r="BR110" s="979"/>
      <c r="BS110" s="979"/>
      <c r="BT110" s="979"/>
      <c r="BU110" s="979"/>
      <c r="BV110" s="979">
        <v>6298169</v>
      </c>
      <c r="BW110" s="979"/>
      <c r="BX110" s="979"/>
      <c r="BY110" s="979"/>
      <c r="BZ110" s="979"/>
      <c r="CA110" s="979">
        <v>6874666</v>
      </c>
      <c r="CB110" s="979"/>
      <c r="CC110" s="979"/>
      <c r="CD110" s="979"/>
      <c r="CE110" s="979"/>
      <c r="CF110" s="993">
        <v>374</v>
      </c>
      <c r="CG110" s="994"/>
      <c r="CH110" s="994"/>
      <c r="CI110" s="994"/>
      <c r="CJ110" s="994"/>
      <c r="CK110" s="995" t="s">
        <v>438</v>
      </c>
      <c r="CL110" s="996"/>
      <c r="CM110" s="975" t="s">
        <v>439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440</v>
      </c>
      <c r="DH110" s="979"/>
      <c r="DI110" s="979"/>
      <c r="DJ110" s="979"/>
      <c r="DK110" s="979"/>
      <c r="DL110" s="979" t="s">
        <v>440</v>
      </c>
      <c r="DM110" s="979"/>
      <c r="DN110" s="979"/>
      <c r="DO110" s="979"/>
      <c r="DP110" s="979"/>
      <c r="DQ110" s="979" t="s">
        <v>440</v>
      </c>
      <c r="DR110" s="979"/>
      <c r="DS110" s="979"/>
      <c r="DT110" s="979"/>
      <c r="DU110" s="979"/>
      <c r="DV110" s="980" t="s">
        <v>440</v>
      </c>
      <c r="DW110" s="980"/>
      <c r="DX110" s="980"/>
      <c r="DY110" s="980"/>
      <c r="DZ110" s="981"/>
    </row>
    <row r="111" spans="1:131" s="246" customFormat="1" ht="26.25" customHeight="1" x14ac:dyDescent="0.15">
      <c r="A111" s="982" t="s">
        <v>441</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390</v>
      </c>
      <c r="AB111" s="986"/>
      <c r="AC111" s="986"/>
      <c r="AD111" s="986"/>
      <c r="AE111" s="987"/>
      <c r="AF111" s="988" t="s">
        <v>390</v>
      </c>
      <c r="AG111" s="986"/>
      <c r="AH111" s="986"/>
      <c r="AI111" s="986"/>
      <c r="AJ111" s="987"/>
      <c r="AK111" s="988" t="s">
        <v>390</v>
      </c>
      <c r="AL111" s="986"/>
      <c r="AM111" s="986"/>
      <c r="AN111" s="986"/>
      <c r="AO111" s="987"/>
      <c r="AP111" s="989" t="s">
        <v>390</v>
      </c>
      <c r="AQ111" s="990"/>
      <c r="AR111" s="990"/>
      <c r="AS111" s="990"/>
      <c r="AT111" s="991"/>
      <c r="AU111" s="952"/>
      <c r="AV111" s="953"/>
      <c r="AW111" s="953"/>
      <c r="AX111" s="953"/>
      <c r="AY111" s="953"/>
      <c r="AZ111" s="1001" t="s">
        <v>442</v>
      </c>
      <c r="BA111" s="1002"/>
      <c r="BB111" s="1002"/>
      <c r="BC111" s="1002"/>
      <c r="BD111" s="1002"/>
      <c r="BE111" s="1002"/>
      <c r="BF111" s="1002"/>
      <c r="BG111" s="1002"/>
      <c r="BH111" s="1002"/>
      <c r="BI111" s="1002"/>
      <c r="BJ111" s="1002"/>
      <c r="BK111" s="1002"/>
      <c r="BL111" s="1002"/>
      <c r="BM111" s="1002"/>
      <c r="BN111" s="1002"/>
      <c r="BO111" s="1002"/>
      <c r="BP111" s="1003"/>
      <c r="BQ111" s="971">
        <v>169340</v>
      </c>
      <c r="BR111" s="972"/>
      <c r="BS111" s="972"/>
      <c r="BT111" s="972"/>
      <c r="BU111" s="972"/>
      <c r="BV111" s="972">
        <v>120959</v>
      </c>
      <c r="BW111" s="972"/>
      <c r="BX111" s="972"/>
      <c r="BY111" s="972"/>
      <c r="BZ111" s="972"/>
      <c r="CA111" s="972">
        <v>81663</v>
      </c>
      <c r="CB111" s="972"/>
      <c r="CC111" s="972"/>
      <c r="CD111" s="972"/>
      <c r="CE111" s="972"/>
      <c r="CF111" s="966">
        <v>4.4000000000000004</v>
      </c>
      <c r="CG111" s="967"/>
      <c r="CH111" s="967"/>
      <c r="CI111" s="967"/>
      <c r="CJ111" s="967"/>
      <c r="CK111" s="997"/>
      <c r="CL111" s="998"/>
      <c r="CM111" s="968" t="s">
        <v>443</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444</v>
      </c>
      <c r="DH111" s="972"/>
      <c r="DI111" s="972"/>
      <c r="DJ111" s="972"/>
      <c r="DK111" s="972"/>
      <c r="DL111" s="972" t="s">
        <v>130</v>
      </c>
      <c r="DM111" s="972"/>
      <c r="DN111" s="972"/>
      <c r="DO111" s="972"/>
      <c r="DP111" s="972"/>
      <c r="DQ111" s="972" t="s">
        <v>130</v>
      </c>
      <c r="DR111" s="972"/>
      <c r="DS111" s="972"/>
      <c r="DT111" s="972"/>
      <c r="DU111" s="972"/>
      <c r="DV111" s="973" t="s">
        <v>445</v>
      </c>
      <c r="DW111" s="973"/>
      <c r="DX111" s="973"/>
      <c r="DY111" s="973"/>
      <c r="DZ111" s="974"/>
    </row>
    <row r="112" spans="1:131" s="246" customFormat="1" ht="26.25" customHeight="1" x14ac:dyDescent="0.15">
      <c r="A112" s="1004" t="s">
        <v>446</v>
      </c>
      <c r="B112" s="1005"/>
      <c r="C112" s="1002" t="s">
        <v>447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445</v>
      </c>
      <c r="AB112" s="1011"/>
      <c r="AC112" s="1011"/>
      <c r="AD112" s="1011"/>
      <c r="AE112" s="1012"/>
      <c r="AF112" s="1013" t="s">
        <v>448</v>
      </c>
      <c r="AG112" s="1011"/>
      <c r="AH112" s="1011"/>
      <c r="AI112" s="1011"/>
      <c r="AJ112" s="1012"/>
      <c r="AK112" s="1013" t="s">
        <v>449</v>
      </c>
      <c r="AL112" s="1011"/>
      <c r="AM112" s="1011"/>
      <c r="AN112" s="1011"/>
      <c r="AO112" s="1012"/>
      <c r="AP112" s="1014" t="s">
        <v>448</v>
      </c>
      <c r="AQ112" s="1015"/>
      <c r="AR112" s="1015"/>
      <c r="AS112" s="1015"/>
      <c r="AT112" s="1016"/>
      <c r="AU112" s="952"/>
      <c r="AV112" s="953"/>
      <c r="AW112" s="953"/>
      <c r="AX112" s="953"/>
      <c r="AY112" s="953"/>
      <c r="AZ112" s="1001" t="s">
        <v>450</v>
      </c>
      <c r="BA112" s="1002"/>
      <c r="BB112" s="1002"/>
      <c r="BC112" s="1002"/>
      <c r="BD112" s="1002"/>
      <c r="BE112" s="1002"/>
      <c r="BF112" s="1002"/>
      <c r="BG112" s="1002"/>
      <c r="BH112" s="1002"/>
      <c r="BI112" s="1002"/>
      <c r="BJ112" s="1002"/>
      <c r="BK112" s="1002"/>
      <c r="BL112" s="1002"/>
      <c r="BM112" s="1002"/>
      <c r="BN112" s="1002"/>
      <c r="BO112" s="1002"/>
      <c r="BP112" s="1003"/>
      <c r="BQ112" s="971">
        <v>1524929</v>
      </c>
      <c r="BR112" s="972"/>
      <c r="BS112" s="972"/>
      <c r="BT112" s="972"/>
      <c r="BU112" s="972"/>
      <c r="BV112" s="972">
        <v>1491195</v>
      </c>
      <c r="BW112" s="972"/>
      <c r="BX112" s="972"/>
      <c r="BY112" s="972"/>
      <c r="BZ112" s="972"/>
      <c r="CA112" s="972">
        <v>1539692</v>
      </c>
      <c r="CB112" s="972"/>
      <c r="CC112" s="972"/>
      <c r="CD112" s="972"/>
      <c r="CE112" s="972"/>
      <c r="CF112" s="966">
        <v>83.8</v>
      </c>
      <c r="CG112" s="967"/>
      <c r="CH112" s="967"/>
      <c r="CI112" s="967"/>
      <c r="CJ112" s="967"/>
      <c r="CK112" s="997"/>
      <c r="CL112" s="998"/>
      <c r="CM112" s="968" t="s">
        <v>451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448</v>
      </c>
      <c r="DH112" s="972"/>
      <c r="DI112" s="972"/>
      <c r="DJ112" s="972"/>
      <c r="DK112" s="972"/>
      <c r="DL112" s="972" t="s">
        <v>130</v>
      </c>
      <c r="DM112" s="972"/>
      <c r="DN112" s="972"/>
      <c r="DO112" s="972"/>
      <c r="DP112" s="972"/>
      <c r="DQ112" s="972" t="s">
        <v>445</v>
      </c>
      <c r="DR112" s="972"/>
      <c r="DS112" s="972"/>
      <c r="DT112" s="972"/>
      <c r="DU112" s="972"/>
      <c r="DV112" s="973" t="s">
        <v>448</v>
      </c>
      <c r="DW112" s="973"/>
      <c r="DX112" s="973"/>
      <c r="DY112" s="973"/>
      <c r="DZ112" s="974"/>
    </row>
    <row r="113" spans="1:130" s="246" customFormat="1" ht="26.25" customHeight="1" x14ac:dyDescent="0.15">
      <c r="A113" s="1006"/>
      <c r="B113" s="1007"/>
      <c r="C113" s="1002" t="s">
        <v>452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114081</v>
      </c>
      <c r="AB113" s="986"/>
      <c r="AC113" s="986"/>
      <c r="AD113" s="986"/>
      <c r="AE113" s="987"/>
      <c r="AF113" s="988">
        <v>110633</v>
      </c>
      <c r="AG113" s="986"/>
      <c r="AH113" s="986"/>
      <c r="AI113" s="986"/>
      <c r="AJ113" s="987"/>
      <c r="AK113" s="988">
        <v>135597</v>
      </c>
      <c r="AL113" s="986"/>
      <c r="AM113" s="986"/>
      <c r="AN113" s="986"/>
      <c r="AO113" s="987"/>
      <c r="AP113" s="989">
        <v>7.4</v>
      </c>
      <c r="AQ113" s="990"/>
      <c r="AR113" s="990"/>
      <c r="AS113" s="990"/>
      <c r="AT113" s="991"/>
      <c r="AU113" s="952"/>
      <c r="AV113" s="953"/>
      <c r="AW113" s="953"/>
      <c r="AX113" s="953"/>
      <c r="AY113" s="953"/>
      <c r="AZ113" s="1001" t="s">
        <v>453</v>
      </c>
      <c r="BA113" s="1002"/>
      <c r="BB113" s="1002"/>
      <c r="BC113" s="1002"/>
      <c r="BD113" s="1002"/>
      <c r="BE113" s="1002"/>
      <c r="BF113" s="1002"/>
      <c r="BG113" s="1002"/>
      <c r="BH113" s="1002"/>
      <c r="BI113" s="1002"/>
      <c r="BJ113" s="1002"/>
      <c r="BK113" s="1002"/>
      <c r="BL113" s="1002"/>
      <c r="BM113" s="1002"/>
      <c r="BN113" s="1002"/>
      <c r="BO113" s="1002"/>
      <c r="BP113" s="1003"/>
      <c r="BQ113" s="971" t="s">
        <v>448</v>
      </c>
      <c r="BR113" s="972"/>
      <c r="BS113" s="972"/>
      <c r="BT113" s="972"/>
      <c r="BU113" s="972"/>
      <c r="BV113" s="972" t="s">
        <v>449</v>
      </c>
      <c r="BW113" s="972"/>
      <c r="BX113" s="972"/>
      <c r="BY113" s="972"/>
      <c r="BZ113" s="972"/>
      <c r="CA113" s="972" t="s">
        <v>445</v>
      </c>
      <c r="CB113" s="972"/>
      <c r="CC113" s="972"/>
      <c r="CD113" s="972"/>
      <c r="CE113" s="972"/>
      <c r="CF113" s="966" t="s">
        <v>454</v>
      </c>
      <c r="CG113" s="967"/>
      <c r="CH113" s="967"/>
      <c r="CI113" s="967"/>
      <c r="CJ113" s="967"/>
      <c r="CK113" s="997"/>
      <c r="CL113" s="998"/>
      <c r="CM113" s="968" t="s">
        <v>455</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130</v>
      </c>
      <c r="DH113" s="1011"/>
      <c r="DI113" s="1011"/>
      <c r="DJ113" s="1011"/>
      <c r="DK113" s="1012"/>
      <c r="DL113" s="1013" t="s">
        <v>130</v>
      </c>
      <c r="DM113" s="1011"/>
      <c r="DN113" s="1011"/>
      <c r="DO113" s="1011"/>
      <c r="DP113" s="1012"/>
      <c r="DQ113" s="1013" t="s">
        <v>448</v>
      </c>
      <c r="DR113" s="1011"/>
      <c r="DS113" s="1011"/>
      <c r="DT113" s="1011"/>
      <c r="DU113" s="1012"/>
      <c r="DV113" s="1014" t="s">
        <v>448</v>
      </c>
      <c r="DW113" s="1015"/>
      <c r="DX113" s="1015"/>
      <c r="DY113" s="1015"/>
      <c r="DZ113" s="1016"/>
    </row>
    <row r="114" spans="1:130" s="246" customFormat="1" ht="26.25" customHeight="1" x14ac:dyDescent="0.15">
      <c r="A114" s="1006"/>
      <c r="B114" s="1007"/>
      <c r="C114" s="1002" t="s">
        <v>456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448</v>
      </c>
      <c r="AB114" s="1011"/>
      <c r="AC114" s="1011"/>
      <c r="AD114" s="1011"/>
      <c r="AE114" s="1012"/>
      <c r="AF114" s="1013" t="s">
        <v>448</v>
      </c>
      <c r="AG114" s="1011"/>
      <c r="AH114" s="1011"/>
      <c r="AI114" s="1011"/>
      <c r="AJ114" s="1012"/>
      <c r="AK114" s="1013" t="s">
        <v>457</v>
      </c>
      <c r="AL114" s="1011"/>
      <c r="AM114" s="1011"/>
      <c r="AN114" s="1011"/>
      <c r="AO114" s="1012"/>
      <c r="AP114" s="1014" t="s">
        <v>448</v>
      </c>
      <c r="AQ114" s="1015"/>
      <c r="AR114" s="1015"/>
      <c r="AS114" s="1015"/>
      <c r="AT114" s="1016"/>
      <c r="AU114" s="952"/>
      <c r="AV114" s="953"/>
      <c r="AW114" s="953"/>
      <c r="AX114" s="953"/>
      <c r="AY114" s="953"/>
      <c r="AZ114" s="1001" t="s">
        <v>458</v>
      </c>
      <c r="BA114" s="1002"/>
      <c r="BB114" s="1002"/>
      <c r="BC114" s="1002"/>
      <c r="BD114" s="1002"/>
      <c r="BE114" s="1002"/>
      <c r="BF114" s="1002"/>
      <c r="BG114" s="1002"/>
      <c r="BH114" s="1002"/>
      <c r="BI114" s="1002"/>
      <c r="BJ114" s="1002"/>
      <c r="BK114" s="1002"/>
      <c r="BL114" s="1002"/>
      <c r="BM114" s="1002"/>
      <c r="BN114" s="1002"/>
      <c r="BO114" s="1002"/>
      <c r="BP114" s="1003"/>
      <c r="BQ114" s="971">
        <v>239704</v>
      </c>
      <c r="BR114" s="972"/>
      <c r="BS114" s="972"/>
      <c r="BT114" s="972"/>
      <c r="BU114" s="972"/>
      <c r="BV114" s="972">
        <v>203044</v>
      </c>
      <c r="BW114" s="972"/>
      <c r="BX114" s="972"/>
      <c r="BY114" s="972"/>
      <c r="BZ114" s="972"/>
      <c r="CA114" s="972">
        <v>156429</v>
      </c>
      <c r="CB114" s="972"/>
      <c r="CC114" s="972"/>
      <c r="CD114" s="972"/>
      <c r="CE114" s="972"/>
      <c r="CF114" s="966">
        <v>8.5</v>
      </c>
      <c r="CG114" s="967"/>
      <c r="CH114" s="967"/>
      <c r="CI114" s="967"/>
      <c r="CJ114" s="967"/>
      <c r="CK114" s="997"/>
      <c r="CL114" s="998"/>
      <c r="CM114" s="968" t="s">
        <v>459</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448</v>
      </c>
      <c r="DH114" s="1011"/>
      <c r="DI114" s="1011"/>
      <c r="DJ114" s="1011"/>
      <c r="DK114" s="1012"/>
      <c r="DL114" s="1013" t="s">
        <v>130</v>
      </c>
      <c r="DM114" s="1011"/>
      <c r="DN114" s="1011"/>
      <c r="DO114" s="1011"/>
      <c r="DP114" s="1012"/>
      <c r="DQ114" s="1013" t="s">
        <v>130</v>
      </c>
      <c r="DR114" s="1011"/>
      <c r="DS114" s="1011"/>
      <c r="DT114" s="1011"/>
      <c r="DU114" s="1012"/>
      <c r="DV114" s="1014" t="s">
        <v>445</v>
      </c>
      <c r="DW114" s="1015"/>
      <c r="DX114" s="1015"/>
      <c r="DY114" s="1015"/>
      <c r="DZ114" s="1016"/>
    </row>
    <row r="115" spans="1:130" s="246" customFormat="1" ht="26.25" customHeight="1" x14ac:dyDescent="0.15">
      <c r="A115" s="1006"/>
      <c r="B115" s="1007"/>
      <c r="C115" s="1002" t="s">
        <v>460</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50793</v>
      </c>
      <c r="AB115" s="986"/>
      <c r="AC115" s="986"/>
      <c r="AD115" s="986"/>
      <c r="AE115" s="987"/>
      <c r="AF115" s="988">
        <v>53376</v>
      </c>
      <c r="AG115" s="986"/>
      <c r="AH115" s="986"/>
      <c r="AI115" s="986"/>
      <c r="AJ115" s="987"/>
      <c r="AK115" s="988">
        <v>44635</v>
      </c>
      <c r="AL115" s="986"/>
      <c r="AM115" s="986"/>
      <c r="AN115" s="986"/>
      <c r="AO115" s="987"/>
      <c r="AP115" s="989">
        <v>2.4</v>
      </c>
      <c r="AQ115" s="990"/>
      <c r="AR115" s="990"/>
      <c r="AS115" s="990"/>
      <c r="AT115" s="991"/>
      <c r="AU115" s="952"/>
      <c r="AV115" s="953"/>
      <c r="AW115" s="953"/>
      <c r="AX115" s="953"/>
      <c r="AY115" s="953"/>
      <c r="AZ115" s="1001" t="s">
        <v>461</v>
      </c>
      <c r="BA115" s="1002"/>
      <c r="BB115" s="1002"/>
      <c r="BC115" s="1002"/>
      <c r="BD115" s="1002"/>
      <c r="BE115" s="1002"/>
      <c r="BF115" s="1002"/>
      <c r="BG115" s="1002"/>
      <c r="BH115" s="1002"/>
      <c r="BI115" s="1002"/>
      <c r="BJ115" s="1002"/>
      <c r="BK115" s="1002"/>
      <c r="BL115" s="1002"/>
      <c r="BM115" s="1002"/>
      <c r="BN115" s="1002"/>
      <c r="BO115" s="1002"/>
      <c r="BP115" s="1003"/>
      <c r="BQ115" s="971" t="s">
        <v>130</v>
      </c>
      <c r="BR115" s="972"/>
      <c r="BS115" s="972"/>
      <c r="BT115" s="972"/>
      <c r="BU115" s="972"/>
      <c r="BV115" s="972" t="s">
        <v>448</v>
      </c>
      <c r="BW115" s="972"/>
      <c r="BX115" s="972"/>
      <c r="BY115" s="972"/>
      <c r="BZ115" s="972"/>
      <c r="CA115" s="972" t="s">
        <v>448</v>
      </c>
      <c r="CB115" s="972"/>
      <c r="CC115" s="972"/>
      <c r="CD115" s="972"/>
      <c r="CE115" s="972"/>
      <c r="CF115" s="966" t="s">
        <v>448</v>
      </c>
      <c r="CG115" s="967"/>
      <c r="CH115" s="967"/>
      <c r="CI115" s="967"/>
      <c r="CJ115" s="967"/>
      <c r="CK115" s="997"/>
      <c r="CL115" s="998"/>
      <c r="CM115" s="1001" t="s">
        <v>462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448</v>
      </c>
      <c r="DH115" s="1011"/>
      <c r="DI115" s="1011"/>
      <c r="DJ115" s="1011"/>
      <c r="DK115" s="1012"/>
      <c r="DL115" s="1013" t="s">
        <v>448</v>
      </c>
      <c r="DM115" s="1011"/>
      <c r="DN115" s="1011"/>
      <c r="DO115" s="1011"/>
      <c r="DP115" s="1012"/>
      <c r="DQ115" s="1013" t="s">
        <v>448</v>
      </c>
      <c r="DR115" s="1011"/>
      <c r="DS115" s="1011"/>
      <c r="DT115" s="1011"/>
      <c r="DU115" s="1012"/>
      <c r="DV115" s="1014" t="s">
        <v>448</v>
      </c>
      <c r="DW115" s="1015"/>
      <c r="DX115" s="1015"/>
      <c r="DY115" s="1015"/>
      <c r="DZ115" s="1016"/>
    </row>
    <row r="116" spans="1:130" s="246" customFormat="1" ht="26.25" customHeight="1" x14ac:dyDescent="0.15">
      <c r="A116" s="1008"/>
      <c r="B116" s="1009"/>
      <c r="C116" s="1017" t="s">
        <v>463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154</v>
      </c>
      <c r="AB116" s="1011"/>
      <c r="AC116" s="1011"/>
      <c r="AD116" s="1011"/>
      <c r="AE116" s="1012"/>
      <c r="AF116" s="1013">
        <v>162</v>
      </c>
      <c r="AG116" s="1011"/>
      <c r="AH116" s="1011"/>
      <c r="AI116" s="1011"/>
      <c r="AJ116" s="1012"/>
      <c r="AK116" s="1013">
        <v>150</v>
      </c>
      <c r="AL116" s="1011"/>
      <c r="AM116" s="1011"/>
      <c r="AN116" s="1011"/>
      <c r="AO116" s="1012"/>
      <c r="AP116" s="1014">
        <v>0</v>
      </c>
      <c r="AQ116" s="1015"/>
      <c r="AR116" s="1015"/>
      <c r="AS116" s="1015"/>
      <c r="AT116" s="1016"/>
      <c r="AU116" s="952"/>
      <c r="AV116" s="953"/>
      <c r="AW116" s="953"/>
      <c r="AX116" s="953"/>
      <c r="AY116" s="953"/>
      <c r="AZ116" s="1019" t="s">
        <v>464</v>
      </c>
      <c r="BA116" s="1020"/>
      <c r="BB116" s="1020"/>
      <c r="BC116" s="1020"/>
      <c r="BD116" s="1020"/>
      <c r="BE116" s="1020"/>
      <c r="BF116" s="1020"/>
      <c r="BG116" s="1020"/>
      <c r="BH116" s="1020"/>
      <c r="BI116" s="1020"/>
      <c r="BJ116" s="1020"/>
      <c r="BK116" s="1020"/>
      <c r="BL116" s="1020"/>
      <c r="BM116" s="1020"/>
      <c r="BN116" s="1020"/>
      <c r="BO116" s="1020"/>
      <c r="BP116" s="1021"/>
      <c r="BQ116" s="971" t="s">
        <v>445</v>
      </c>
      <c r="BR116" s="972"/>
      <c r="BS116" s="972"/>
      <c r="BT116" s="972"/>
      <c r="BU116" s="972"/>
      <c r="BV116" s="972" t="s">
        <v>445</v>
      </c>
      <c r="BW116" s="972"/>
      <c r="BX116" s="972"/>
      <c r="BY116" s="972"/>
      <c r="BZ116" s="972"/>
      <c r="CA116" s="972" t="s">
        <v>454</v>
      </c>
      <c r="CB116" s="972"/>
      <c r="CC116" s="972"/>
      <c r="CD116" s="972"/>
      <c r="CE116" s="972"/>
      <c r="CF116" s="966" t="s">
        <v>449</v>
      </c>
      <c r="CG116" s="967"/>
      <c r="CH116" s="967"/>
      <c r="CI116" s="967"/>
      <c r="CJ116" s="967"/>
      <c r="CK116" s="997"/>
      <c r="CL116" s="998"/>
      <c r="CM116" s="968" t="s">
        <v>465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445</v>
      </c>
      <c r="DH116" s="1011"/>
      <c r="DI116" s="1011"/>
      <c r="DJ116" s="1011"/>
      <c r="DK116" s="1012"/>
      <c r="DL116" s="1013" t="s">
        <v>130</v>
      </c>
      <c r="DM116" s="1011"/>
      <c r="DN116" s="1011"/>
      <c r="DO116" s="1011"/>
      <c r="DP116" s="1012"/>
      <c r="DQ116" s="1013" t="s">
        <v>449</v>
      </c>
      <c r="DR116" s="1011"/>
      <c r="DS116" s="1011"/>
      <c r="DT116" s="1011"/>
      <c r="DU116" s="1012"/>
      <c r="DV116" s="1014" t="s">
        <v>445</v>
      </c>
      <c r="DW116" s="1015"/>
      <c r="DX116" s="1015"/>
      <c r="DY116" s="1015"/>
      <c r="DZ116" s="1016"/>
    </row>
    <row r="117" spans="1:130" s="246" customFormat="1" ht="26.25" customHeight="1" x14ac:dyDescent="0.15">
      <c r="A117" s="956" t="s">
        <v>190</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466</v>
      </c>
      <c r="Z117" s="938"/>
      <c r="AA117" s="1028">
        <v>848877</v>
      </c>
      <c r="AB117" s="1029"/>
      <c r="AC117" s="1029"/>
      <c r="AD117" s="1029"/>
      <c r="AE117" s="1030"/>
      <c r="AF117" s="1031">
        <v>867421</v>
      </c>
      <c r="AG117" s="1029"/>
      <c r="AH117" s="1029"/>
      <c r="AI117" s="1029"/>
      <c r="AJ117" s="1030"/>
      <c r="AK117" s="1031">
        <v>873592</v>
      </c>
      <c r="AL117" s="1029"/>
      <c r="AM117" s="1029"/>
      <c r="AN117" s="1029"/>
      <c r="AO117" s="1030"/>
      <c r="AP117" s="1032"/>
      <c r="AQ117" s="1033"/>
      <c r="AR117" s="1033"/>
      <c r="AS117" s="1033"/>
      <c r="AT117" s="1034"/>
      <c r="AU117" s="952"/>
      <c r="AV117" s="953"/>
      <c r="AW117" s="953"/>
      <c r="AX117" s="953"/>
      <c r="AY117" s="953"/>
      <c r="AZ117" s="1019" t="s">
        <v>467</v>
      </c>
      <c r="BA117" s="1020"/>
      <c r="BB117" s="1020"/>
      <c r="BC117" s="1020"/>
      <c r="BD117" s="1020"/>
      <c r="BE117" s="1020"/>
      <c r="BF117" s="1020"/>
      <c r="BG117" s="1020"/>
      <c r="BH117" s="1020"/>
      <c r="BI117" s="1020"/>
      <c r="BJ117" s="1020"/>
      <c r="BK117" s="1020"/>
      <c r="BL117" s="1020"/>
      <c r="BM117" s="1020"/>
      <c r="BN117" s="1020"/>
      <c r="BO117" s="1020"/>
      <c r="BP117" s="1021"/>
      <c r="BQ117" s="971" t="s">
        <v>130</v>
      </c>
      <c r="BR117" s="972"/>
      <c r="BS117" s="972"/>
      <c r="BT117" s="972"/>
      <c r="BU117" s="972"/>
      <c r="BV117" s="972" t="s">
        <v>445</v>
      </c>
      <c r="BW117" s="972"/>
      <c r="BX117" s="972"/>
      <c r="BY117" s="972"/>
      <c r="BZ117" s="972"/>
      <c r="CA117" s="972" t="s">
        <v>130</v>
      </c>
      <c r="CB117" s="972"/>
      <c r="CC117" s="972"/>
      <c r="CD117" s="972"/>
      <c r="CE117" s="972"/>
      <c r="CF117" s="966" t="s">
        <v>130</v>
      </c>
      <c r="CG117" s="967"/>
      <c r="CH117" s="967"/>
      <c r="CI117" s="967"/>
      <c r="CJ117" s="967"/>
      <c r="CK117" s="997"/>
      <c r="CL117" s="998"/>
      <c r="CM117" s="968" t="s">
        <v>468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130</v>
      </c>
      <c r="DH117" s="1011"/>
      <c r="DI117" s="1011"/>
      <c r="DJ117" s="1011"/>
      <c r="DK117" s="1012"/>
      <c r="DL117" s="1013" t="s">
        <v>445</v>
      </c>
      <c r="DM117" s="1011"/>
      <c r="DN117" s="1011"/>
      <c r="DO117" s="1011"/>
      <c r="DP117" s="1012"/>
      <c r="DQ117" s="1013" t="s">
        <v>445</v>
      </c>
      <c r="DR117" s="1011"/>
      <c r="DS117" s="1011"/>
      <c r="DT117" s="1011"/>
      <c r="DU117" s="1012"/>
      <c r="DV117" s="1014" t="s">
        <v>445</v>
      </c>
      <c r="DW117" s="1015"/>
      <c r="DX117" s="1015"/>
      <c r="DY117" s="1015"/>
      <c r="DZ117" s="1016"/>
    </row>
    <row r="118" spans="1:130" s="246" customFormat="1" ht="26.25" customHeight="1" x14ac:dyDescent="0.15">
      <c r="A118" s="956" t="s">
        <v>435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433</v>
      </c>
      <c r="AB118" s="937"/>
      <c r="AC118" s="937"/>
      <c r="AD118" s="937"/>
      <c r="AE118" s="938"/>
      <c r="AF118" s="936" t="s">
        <v>308</v>
      </c>
      <c r="AG118" s="937"/>
      <c r="AH118" s="937"/>
      <c r="AI118" s="937"/>
      <c r="AJ118" s="938"/>
      <c r="AK118" s="936" t="s">
        <v>307</v>
      </c>
      <c r="AL118" s="937"/>
      <c r="AM118" s="937"/>
      <c r="AN118" s="937"/>
      <c r="AO118" s="938"/>
      <c r="AP118" s="1023" t="s">
        <v>434</v>
      </c>
      <c r="AQ118" s="1024"/>
      <c r="AR118" s="1024"/>
      <c r="AS118" s="1024"/>
      <c r="AT118" s="1025"/>
      <c r="AU118" s="952"/>
      <c r="AV118" s="953"/>
      <c r="AW118" s="953"/>
      <c r="AX118" s="953"/>
      <c r="AY118" s="953"/>
      <c r="AZ118" s="1026" t="s">
        <v>469</v>
      </c>
      <c r="BA118" s="1017"/>
      <c r="BB118" s="1017"/>
      <c r="BC118" s="1017"/>
      <c r="BD118" s="1017"/>
      <c r="BE118" s="1017"/>
      <c r="BF118" s="1017"/>
      <c r="BG118" s="1017"/>
      <c r="BH118" s="1017"/>
      <c r="BI118" s="1017"/>
      <c r="BJ118" s="1017"/>
      <c r="BK118" s="1017"/>
      <c r="BL118" s="1017"/>
      <c r="BM118" s="1017"/>
      <c r="BN118" s="1017"/>
      <c r="BO118" s="1017"/>
      <c r="BP118" s="1018"/>
      <c r="BQ118" s="1049" t="s">
        <v>445</v>
      </c>
      <c r="BR118" s="1050"/>
      <c r="BS118" s="1050"/>
      <c r="BT118" s="1050"/>
      <c r="BU118" s="1050"/>
      <c r="BV118" s="1050" t="s">
        <v>454</v>
      </c>
      <c r="BW118" s="1050"/>
      <c r="BX118" s="1050"/>
      <c r="BY118" s="1050"/>
      <c r="BZ118" s="1050"/>
      <c r="CA118" s="1050" t="s">
        <v>445</v>
      </c>
      <c r="CB118" s="1050"/>
      <c r="CC118" s="1050"/>
      <c r="CD118" s="1050"/>
      <c r="CE118" s="1050"/>
      <c r="CF118" s="966" t="s">
        <v>445</v>
      </c>
      <c r="CG118" s="967"/>
      <c r="CH118" s="967"/>
      <c r="CI118" s="967"/>
      <c r="CJ118" s="967"/>
      <c r="CK118" s="997"/>
      <c r="CL118" s="998"/>
      <c r="CM118" s="968" t="s">
        <v>470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454</v>
      </c>
      <c r="DH118" s="1011"/>
      <c r="DI118" s="1011"/>
      <c r="DJ118" s="1011"/>
      <c r="DK118" s="1012"/>
      <c r="DL118" s="1013" t="s">
        <v>445</v>
      </c>
      <c r="DM118" s="1011"/>
      <c r="DN118" s="1011"/>
      <c r="DO118" s="1011"/>
      <c r="DP118" s="1012"/>
      <c r="DQ118" s="1013" t="s">
        <v>454</v>
      </c>
      <c r="DR118" s="1011"/>
      <c r="DS118" s="1011"/>
      <c r="DT118" s="1011"/>
      <c r="DU118" s="1012"/>
      <c r="DV118" s="1014" t="s">
        <v>445</v>
      </c>
      <c r="DW118" s="1015"/>
      <c r="DX118" s="1015"/>
      <c r="DY118" s="1015"/>
      <c r="DZ118" s="1016"/>
    </row>
    <row r="119" spans="1:130" s="246" customFormat="1" ht="26.25" customHeight="1" x14ac:dyDescent="0.15">
      <c r="A119" s="1116" t="s">
        <v>438</v>
      </c>
      <c r="B119" s="996"/>
      <c r="C119" s="975" t="s">
        <v>439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454</v>
      </c>
      <c r="AB119" s="944"/>
      <c r="AC119" s="944"/>
      <c r="AD119" s="944"/>
      <c r="AE119" s="945"/>
      <c r="AF119" s="946" t="s">
        <v>448</v>
      </c>
      <c r="AG119" s="944"/>
      <c r="AH119" s="944"/>
      <c r="AI119" s="944"/>
      <c r="AJ119" s="945"/>
      <c r="AK119" s="946" t="s">
        <v>454</v>
      </c>
      <c r="AL119" s="944"/>
      <c r="AM119" s="944"/>
      <c r="AN119" s="944"/>
      <c r="AO119" s="945"/>
      <c r="AP119" s="947" t="s">
        <v>471</v>
      </c>
      <c r="AQ119" s="948"/>
      <c r="AR119" s="948"/>
      <c r="AS119" s="948"/>
      <c r="AT119" s="949"/>
      <c r="AU119" s="954"/>
      <c r="AV119" s="955"/>
      <c r="AW119" s="955"/>
      <c r="AX119" s="955"/>
      <c r="AY119" s="955"/>
      <c r="AZ119" s="277" t="s">
        <v>190</v>
      </c>
      <c r="BA119" s="277"/>
      <c r="BB119" s="277"/>
      <c r="BC119" s="277"/>
      <c r="BD119" s="277"/>
      <c r="BE119" s="277"/>
      <c r="BF119" s="277"/>
      <c r="BG119" s="277"/>
      <c r="BH119" s="277"/>
      <c r="BI119" s="277"/>
      <c r="BJ119" s="277"/>
      <c r="BK119" s="277"/>
      <c r="BL119" s="277"/>
      <c r="BM119" s="277"/>
      <c r="BN119" s="277"/>
      <c r="BO119" s="1027" t="s">
        <v>472</v>
      </c>
      <c r="BP119" s="1058"/>
      <c r="BQ119" s="1049">
        <v>7991836</v>
      </c>
      <c r="BR119" s="1050"/>
      <c r="BS119" s="1050"/>
      <c r="BT119" s="1050"/>
      <c r="BU119" s="1050"/>
      <c r="BV119" s="1050">
        <v>8113367</v>
      </c>
      <c r="BW119" s="1050"/>
      <c r="BX119" s="1050"/>
      <c r="BY119" s="1050"/>
      <c r="BZ119" s="1050"/>
      <c r="CA119" s="1050">
        <v>8652450</v>
      </c>
      <c r="CB119" s="1050"/>
      <c r="CC119" s="1050"/>
      <c r="CD119" s="1050"/>
      <c r="CE119" s="1050"/>
      <c r="CF119" s="1051"/>
      <c r="CG119" s="1052"/>
      <c r="CH119" s="1052"/>
      <c r="CI119" s="1052"/>
      <c r="CJ119" s="1053"/>
      <c r="CK119" s="999"/>
      <c r="CL119" s="1000"/>
      <c r="CM119" s="1054" t="s">
        <v>473</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169340</v>
      </c>
      <c r="DH119" s="1036"/>
      <c r="DI119" s="1036"/>
      <c r="DJ119" s="1036"/>
      <c r="DK119" s="1037"/>
      <c r="DL119" s="1035">
        <v>120959</v>
      </c>
      <c r="DM119" s="1036"/>
      <c r="DN119" s="1036"/>
      <c r="DO119" s="1036"/>
      <c r="DP119" s="1037"/>
      <c r="DQ119" s="1035">
        <v>81663</v>
      </c>
      <c r="DR119" s="1036"/>
      <c r="DS119" s="1036"/>
      <c r="DT119" s="1036"/>
      <c r="DU119" s="1037"/>
      <c r="DV119" s="1038">
        <v>4.4000000000000004</v>
      </c>
      <c r="DW119" s="1039"/>
      <c r="DX119" s="1039"/>
      <c r="DY119" s="1039"/>
      <c r="DZ119" s="1040"/>
    </row>
    <row r="120" spans="1:130" s="246" customFormat="1" ht="26.25" customHeight="1" x14ac:dyDescent="0.15">
      <c r="A120" s="1117"/>
      <c r="B120" s="998"/>
      <c r="C120" s="968" t="s">
        <v>443</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130</v>
      </c>
      <c r="AB120" s="1011"/>
      <c r="AC120" s="1011"/>
      <c r="AD120" s="1011"/>
      <c r="AE120" s="1012"/>
      <c r="AF120" s="1013" t="s">
        <v>454</v>
      </c>
      <c r="AG120" s="1011"/>
      <c r="AH120" s="1011"/>
      <c r="AI120" s="1011"/>
      <c r="AJ120" s="1012"/>
      <c r="AK120" s="1013" t="s">
        <v>130</v>
      </c>
      <c r="AL120" s="1011"/>
      <c r="AM120" s="1011"/>
      <c r="AN120" s="1011"/>
      <c r="AO120" s="1012"/>
      <c r="AP120" s="1014" t="s">
        <v>454</v>
      </c>
      <c r="AQ120" s="1015"/>
      <c r="AR120" s="1015"/>
      <c r="AS120" s="1015"/>
      <c r="AT120" s="1016"/>
      <c r="AU120" s="1041" t="s">
        <v>474</v>
      </c>
      <c r="AV120" s="1042"/>
      <c r="AW120" s="1042"/>
      <c r="AX120" s="1042"/>
      <c r="AY120" s="1043"/>
      <c r="AZ120" s="992" t="s">
        <v>475</v>
      </c>
      <c r="BA120" s="941"/>
      <c r="BB120" s="941"/>
      <c r="BC120" s="941"/>
      <c r="BD120" s="941"/>
      <c r="BE120" s="941"/>
      <c r="BF120" s="941"/>
      <c r="BG120" s="941"/>
      <c r="BH120" s="941"/>
      <c r="BI120" s="941"/>
      <c r="BJ120" s="941"/>
      <c r="BK120" s="941"/>
      <c r="BL120" s="941"/>
      <c r="BM120" s="941"/>
      <c r="BN120" s="941"/>
      <c r="BO120" s="941"/>
      <c r="BP120" s="942"/>
      <c r="BQ120" s="978">
        <v>2793148</v>
      </c>
      <c r="BR120" s="979"/>
      <c r="BS120" s="979"/>
      <c r="BT120" s="979"/>
      <c r="BU120" s="979"/>
      <c r="BV120" s="979">
        <v>2838489</v>
      </c>
      <c r="BW120" s="979"/>
      <c r="BX120" s="979"/>
      <c r="BY120" s="979"/>
      <c r="BZ120" s="979"/>
      <c r="CA120" s="979">
        <v>2798841</v>
      </c>
      <c r="CB120" s="979"/>
      <c r="CC120" s="979"/>
      <c r="CD120" s="979"/>
      <c r="CE120" s="979"/>
      <c r="CF120" s="993">
        <v>152.30000000000001</v>
      </c>
      <c r="CG120" s="994"/>
      <c r="CH120" s="994"/>
      <c r="CI120" s="994"/>
      <c r="CJ120" s="994"/>
      <c r="CK120" s="1059" t="s">
        <v>476</v>
      </c>
      <c r="CL120" s="1060"/>
      <c r="CM120" s="1060"/>
      <c r="CN120" s="1060"/>
      <c r="CO120" s="1061"/>
      <c r="CP120" s="1067" t="s">
        <v>477</v>
      </c>
      <c r="CQ120" s="1068"/>
      <c r="CR120" s="1068"/>
      <c r="CS120" s="1068"/>
      <c r="CT120" s="1068"/>
      <c r="CU120" s="1068"/>
      <c r="CV120" s="1068"/>
      <c r="CW120" s="1068"/>
      <c r="CX120" s="1068"/>
      <c r="CY120" s="1068"/>
      <c r="CZ120" s="1068"/>
      <c r="DA120" s="1068"/>
      <c r="DB120" s="1068"/>
      <c r="DC120" s="1068"/>
      <c r="DD120" s="1068"/>
      <c r="DE120" s="1068"/>
      <c r="DF120" s="1069"/>
      <c r="DG120" s="978">
        <v>1086920</v>
      </c>
      <c r="DH120" s="979"/>
      <c r="DI120" s="979"/>
      <c r="DJ120" s="979"/>
      <c r="DK120" s="979"/>
      <c r="DL120" s="979">
        <v>1035712</v>
      </c>
      <c r="DM120" s="979"/>
      <c r="DN120" s="979"/>
      <c r="DO120" s="979"/>
      <c r="DP120" s="979"/>
      <c r="DQ120" s="979">
        <v>1014441</v>
      </c>
      <c r="DR120" s="979"/>
      <c r="DS120" s="979"/>
      <c r="DT120" s="979"/>
      <c r="DU120" s="979"/>
      <c r="DV120" s="980">
        <v>55.2</v>
      </c>
      <c r="DW120" s="980"/>
      <c r="DX120" s="980"/>
      <c r="DY120" s="980"/>
      <c r="DZ120" s="981"/>
    </row>
    <row r="121" spans="1:130" s="246" customFormat="1" ht="26.25" customHeight="1" x14ac:dyDescent="0.15">
      <c r="A121" s="1117"/>
      <c r="B121" s="998"/>
      <c r="C121" s="1019" t="s">
        <v>478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454</v>
      </c>
      <c r="AB121" s="1011"/>
      <c r="AC121" s="1011"/>
      <c r="AD121" s="1011"/>
      <c r="AE121" s="1012"/>
      <c r="AF121" s="1013" t="s">
        <v>445</v>
      </c>
      <c r="AG121" s="1011"/>
      <c r="AH121" s="1011"/>
      <c r="AI121" s="1011"/>
      <c r="AJ121" s="1012"/>
      <c r="AK121" s="1013" t="s">
        <v>454</v>
      </c>
      <c r="AL121" s="1011"/>
      <c r="AM121" s="1011"/>
      <c r="AN121" s="1011"/>
      <c r="AO121" s="1012"/>
      <c r="AP121" s="1014" t="s">
        <v>454</v>
      </c>
      <c r="AQ121" s="1015"/>
      <c r="AR121" s="1015"/>
      <c r="AS121" s="1015"/>
      <c r="AT121" s="1016"/>
      <c r="AU121" s="1044"/>
      <c r="AV121" s="1045"/>
      <c r="AW121" s="1045"/>
      <c r="AX121" s="1045"/>
      <c r="AY121" s="1046"/>
      <c r="AZ121" s="1001" t="s">
        <v>479</v>
      </c>
      <c r="BA121" s="1002"/>
      <c r="BB121" s="1002"/>
      <c r="BC121" s="1002"/>
      <c r="BD121" s="1002"/>
      <c r="BE121" s="1002"/>
      <c r="BF121" s="1002"/>
      <c r="BG121" s="1002"/>
      <c r="BH121" s="1002"/>
      <c r="BI121" s="1002"/>
      <c r="BJ121" s="1002"/>
      <c r="BK121" s="1002"/>
      <c r="BL121" s="1002"/>
      <c r="BM121" s="1002"/>
      <c r="BN121" s="1002"/>
      <c r="BO121" s="1002"/>
      <c r="BP121" s="1003"/>
      <c r="BQ121" s="971">
        <v>162038</v>
      </c>
      <c r="BR121" s="972"/>
      <c r="BS121" s="972"/>
      <c r="BT121" s="972"/>
      <c r="BU121" s="972"/>
      <c r="BV121" s="972">
        <v>159918</v>
      </c>
      <c r="BW121" s="972"/>
      <c r="BX121" s="972"/>
      <c r="BY121" s="972"/>
      <c r="BZ121" s="972"/>
      <c r="CA121" s="972">
        <v>189610</v>
      </c>
      <c r="CB121" s="972"/>
      <c r="CC121" s="972"/>
      <c r="CD121" s="972"/>
      <c r="CE121" s="972"/>
      <c r="CF121" s="966">
        <v>10.3</v>
      </c>
      <c r="CG121" s="967"/>
      <c r="CH121" s="967"/>
      <c r="CI121" s="967"/>
      <c r="CJ121" s="967"/>
      <c r="CK121" s="1062"/>
      <c r="CL121" s="1063"/>
      <c r="CM121" s="1063"/>
      <c r="CN121" s="1063"/>
      <c r="CO121" s="1064"/>
      <c r="CP121" s="1072" t="s">
        <v>480</v>
      </c>
      <c r="CQ121" s="1073"/>
      <c r="CR121" s="1073"/>
      <c r="CS121" s="1073"/>
      <c r="CT121" s="1073"/>
      <c r="CU121" s="1073"/>
      <c r="CV121" s="1073"/>
      <c r="CW121" s="1073"/>
      <c r="CX121" s="1073"/>
      <c r="CY121" s="1073"/>
      <c r="CZ121" s="1073"/>
      <c r="DA121" s="1073"/>
      <c r="DB121" s="1073"/>
      <c r="DC121" s="1073"/>
      <c r="DD121" s="1073"/>
      <c r="DE121" s="1073"/>
      <c r="DF121" s="1074"/>
      <c r="DG121" s="971">
        <v>258150</v>
      </c>
      <c r="DH121" s="972"/>
      <c r="DI121" s="972"/>
      <c r="DJ121" s="972"/>
      <c r="DK121" s="972"/>
      <c r="DL121" s="972">
        <v>258150</v>
      </c>
      <c r="DM121" s="972"/>
      <c r="DN121" s="972"/>
      <c r="DO121" s="972"/>
      <c r="DP121" s="972"/>
      <c r="DQ121" s="972">
        <v>341106</v>
      </c>
      <c r="DR121" s="972"/>
      <c r="DS121" s="972"/>
      <c r="DT121" s="972"/>
      <c r="DU121" s="972"/>
      <c r="DV121" s="973">
        <v>18.600000000000001</v>
      </c>
      <c r="DW121" s="973"/>
      <c r="DX121" s="973"/>
      <c r="DY121" s="973"/>
      <c r="DZ121" s="974"/>
    </row>
    <row r="122" spans="1:130" s="246" customFormat="1" ht="26.25" customHeight="1" x14ac:dyDescent="0.15">
      <c r="A122" s="1117"/>
      <c r="B122" s="998"/>
      <c r="C122" s="968" t="s">
        <v>459</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454</v>
      </c>
      <c r="AB122" s="1011"/>
      <c r="AC122" s="1011"/>
      <c r="AD122" s="1011"/>
      <c r="AE122" s="1012"/>
      <c r="AF122" s="1013" t="s">
        <v>454</v>
      </c>
      <c r="AG122" s="1011"/>
      <c r="AH122" s="1011"/>
      <c r="AI122" s="1011"/>
      <c r="AJ122" s="1012"/>
      <c r="AK122" s="1013" t="s">
        <v>448</v>
      </c>
      <c r="AL122" s="1011"/>
      <c r="AM122" s="1011"/>
      <c r="AN122" s="1011"/>
      <c r="AO122" s="1012"/>
      <c r="AP122" s="1014" t="s">
        <v>471</v>
      </c>
      <c r="AQ122" s="1015"/>
      <c r="AR122" s="1015"/>
      <c r="AS122" s="1015"/>
      <c r="AT122" s="1016"/>
      <c r="AU122" s="1044"/>
      <c r="AV122" s="1045"/>
      <c r="AW122" s="1045"/>
      <c r="AX122" s="1045"/>
      <c r="AY122" s="1046"/>
      <c r="AZ122" s="1026" t="s">
        <v>481</v>
      </c>
      <c r="BA122" s="1017"/>
      <c r="BB122" s="1017"/>
      <c r="BC122" s="1017"/>
      <c r="BD122" s="1017"/>
      <c r="BE122" s="1017"/>
      <c r="BF122" s="1017"/>
      <c r="BG122" s="1017"/>
      <c r="BH122" s="1017"/>
      <c r="BI122" s="1017"/>
      <c r="BJ122" s="1017"/>
      <c r="BK122" s="1017"/>
      <c r="BL122" s="1017"/>
      <c r="BM122" s="1017"/>
      <c r="BN122" s="1017"/>
      <c r="BO122" s="1017"/>
      <c r="BP122" s="1018"/>
      <c r="BQ122" s="1049">
        <v>5496681</v>
      </c>
      <c r="BR122" s="1050"/>
      <c r="BS122" s="1050"/>
      <c r="BT122" s="1050"/>
      <c r="BU122" s="1050"/>
      <c r="BV122" s="1050">
        <v>5522794</v>
      </c>
      <c r="BW122" s="1050"/>
      <c r="BX122" s="1050"/>
      <c r="BY122" s="1050"/>
      <c r="BZ122" s="1050"/>
      <c r="CA122" s="1050">
        <v>5729168</v>
      </c>
      <c r="CB122" s="1050"/>
      <c r="CC122" s="1050"/>
      <c r="CD122" s="1050"/>
      <c r="CE122" s="1050"/>
      <c r="CF122" s="1070">
        <v>311.7</v>
      </c>
      <c r="CG122" s="1071"/>
      <c r="CH122" s="1071"/>
      <c r="CI122" s="1071"/>
      <c r="CJ122" s="1071"/>
      <c r="CK122" s="1062"/>
      <c r="CL122" s="1063"/>
      <c r="CM122" s="1063"/>
      <c r="CN122" s="1063"/>
      <c r="CO122" s="1064"/>
      <c r="CP122" s="1072" t="s">
        <v>482</v>
      </c>
      <c r="CQ122" s="1073"/>
      <c r="CR122" s="1073"/>
      <c r="CS122" s="1073"/>
      <c r="CT122" s="1073"/>
      <c r="CU122" s="1073"/>
      <c r="CV122" s="1073"/>
      <c r="CW122" s="1073"/>
      <c r="CX122" s="1073"/>
      <c r="CY122" s="1073"/>
      <c r="CZ122" s="1073"/>
      <c r="DA122" s="1073"/>
      <c r="DB122" s="1073"/>
      <c r="DC122" s="1073"/>
      <c r="DD122" s="1073"/>
      <c r="DE122" s="1073"/>
      <c r="DF122" s="1074"/>
      <c r="DG122" s="971">
        <v>132083</v>
      </c>
      <c r="DH122" s="972"/>
      <c r="DI122" s="972"/>
      <c r="DJ122" s="972"/>
      <c r="DK122" s="972"/>
      <c r="DL122" s="972">
        <v>164420</v>
      </c>
      <c r="DM122" s="972"/>
      <c r="DN122" s="972"/>
      <c r="DO122" s="972"/>
      <c r="DP122" s="972"/>
      <c r="DQ122" s="972">
        <v>167304</v>
      </c>
      <c r="DR122" s="972"/>
      <c r="DS122" s="972"/>
      <c r="DT122" s="972"/>
      <c r="DU122" s="972"/>
      <c r="DV122" s="973">
        <v>9.1</v>
      </c>
      <c r="DW122" s="973"/>
      <c r="DX122" s="973"/>
      <c r="DY122" s="973"/>
      <c r="DZ122" s="974"/>
    </row>
    <row r="123" spans="1:130" s="246" customFormat="1" ht="26.25" customHeight="1" x14ac:dyDescent="0.15">
      <c r="A123" s="1117"/>
      <c r="B123" s="998"/>
      <c r="C123" s="968" t="s">
        <v>465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448</v>
      </c>
      <c r="AB123" s="1011"/>
      <c r="AC123" s="1011"/>
      <c r="AD123" s="1011"/>
      <c r="AE123" s="1012"/>
      <c r="AF123" s="1013" t="s">
        <v>445</v>
      </c>
      <c r="AG123" s="1011"/>
      <c r="AH123" s="1011"/>
      <c r="AI123" s="1011"/>
      <c r="AJ123" s="1012"/>
      <c r="AK123" s="1013" t="s">
        <v>448</v>
      </c>
      <c r="AL123" s="1011"/>
      <c r="AM123" s="1011"/>
      <c r="AN123" s="1011"/>
      <c r="AO123" s="1012"/>
      <c r="AP123" s="1014" t="s">
        <v>448</v>
      </c>
      <c r="AQ123" s="1015"/>
      <c r="AR123" s="1015"/>
      <c r="AS123" s="1015"/>
      <c r="AT123" s="1016"/>
      <c r="AU123" s="1047"/>
      <c r="AV123" s="1048"/>
      <c r="AW123" s="1048"/>
      <c r="AX123" s="1048"/>
      <c r="AY123" s="1048"/>
      <c r="AZ123" s="277" t="s">
        <v>190</v>
      </c>
      <c r="BA123" s="277"/>
      <c r="BB123" s="277"/>
      <c r="BC123" s="277"/>
      <c r="BD123" s="277"/>
      <c r="BE123" s="277"/>
      <c r="BF123" s="277"/>
      <c r="BG123" s="277"/>
      <c r="BH123" s="277"/>
      <c r="BI123" s="277"/>
      <c r="BJ123" s="277"/>
      <c r="BK123" s="277"/>
      <c r="BL123" s="277"/>
      <c r="BM123" s="277"/>
      <c r="BN123" s="277"/>
      <c r="BO123" s="1027" t="s">
        <v>483</v>
      </c>
      <c r="BP123" s="1058"/>
      <c r="BQ123" s="1088">
        <v>8451867</v>
      </c>
      <c r="BR123" s="1089"/>
      <c r="BS123" s="1089"/>
      <c r="BT123" s="1089"/>
      <c r="BU123" s="1089"/>
      <c r="BV123" s="1089">
        <v>8521201</v>
      </c>
      <c r="BW123" s="1089"/>
      <c r="BX123" s="1089"/>
      <c r="BY123" s="1089"/>
      <c r="BZ123" s="1089"/>
      <c r="CA123" s="1089">
        <v>8717619</v>
      </c>
      <c r="CB123" s="1089"/>
      <c r="CC123" s="1089"/>
      <c r="CD123" s="1089"/>
      <c r="CE123" s="1089"/>
      <c r="CF123" s="1051"/>
      <c r="CG123" s="1052"/>
      <c r="CH123" s="1052"/>
      <c r="CI123" s="1052"/>
      <c r="CJ123" s="1053"/>
      <c r="CK123" s="1062"/>
      <c r="CL123" s="1063"/>
      <c r="CM123" s="1063"/>
      <c r="CN123" s="1063"/>
      <c r="CO123" s="1064"/>
      <c r="CP123" s="1072" t="s">
        <v>484</v>
      </c>
      <c r="CQ123" s="1073"/>
      <c r="CR123" s="1073"/>
      <c r="CS123" s="1073"/>
      <c r="CT123" s="1073"/>
      <c r="CU123" s="1073"/>
      <c r="CV123" s="1073"/>
      <c r="CW123" s="1073"/>
      <c r="CX123" s="1073"/>
      <c r="CY123" s="1073"/>
      <c r="CZ123" s="1073"/>
      <c r="DA123" s="1073"/>
      <c r="DB123" s="1073"/>
      <c r="DC123" s="1073"/>
      <c r="DD123" s="1073"/>
      <c r="DE123" s="1073"/>
      <c r="DF123" s="1074"/>
      <c r="DG123" s="1010">
        <v>41801</v>
      </c>
      <c r="DH123" s="1011"/>
      <c r="DI123" s="1011"/>
      <c r="DJ123" s="1011"/>
      <c r="DK123" s="1012"/>
      <c r="DL123" s="1013">
        <v>26084</v>
      </c>
      <c r="DM123" s="1011"/>
      <c r="DN123" s="1011"/>
      <c r="DO123" s="1011"/>
      <c r="DP123" s="1012"/>
      <c r="DQ123" s="1013">
        <v>10260</v>
      </c>
      <c r="DR123" s="1011"/>
      <c r="DS123" s="1011"/>
      <c r="DT123" s="1011"/>
      <c r="DU123" s="1012"/>
      <c r="DV123" s="1014">
        <v>0.6</v>
      </c>
      <c r="DW123" s="1015"/>
      <c r="DX123" s="1015"/>
      <c r="DY123" s="1015"/>
      <c r="DZ123" s="1016"/>
    </row>
    <row r="124" spans="1:130" s="246" customFormat="1" ht="26.25" customHeight="1" thickBot="1" x14ac:dyDescent="0.2">
      <c r="A124" s="1117"/>
      <c r="B124" s="998"/>
      <c r="C124" s="968" t="s">
        <v>468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471</v>
      </c>
      <c r="AB124" s="1011"/>
      <c r="AC124" s="1011"/>
      <c r="AD124" s="1011"/>
      <c r="AE124" s="1012"/>
      <c r="AF124" s="1013" t="s">
        <v>130</v>
      </c>
      <c r="AG124" s="1011"/>
      <c r="AH124" s="1011"/>
      <c r="AI124" s="1011"/>
      <c r="AJ124" s="1012"/>
      <c r="AK124" s="1013" t="s">
        <v>471</v>
      </c>
      <c r="AL124" s="1011"/>
      <c r="AM124" s="1011"/>
      <c r="AN124" s="1011"/>
      <c r="AO124" s="1012"/>
      <c r="AP124" s="1014" t="s">
        <v>471</v>
      </c>
      <c r="AQ124" s="1015"/>
      <c r="AR124" s="1015"/>
      <c r="AS124" s="1015"/>
      <c r="AT124" s="1016"/>
      <c r="AU124" s="1084" t="s">
        <v>485</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t="s">
        <v>471</v>
      </c>
      <c r="BR124" s="1080"/>
      <c r="BS124" s="1080"/>
      <c r="BT124" s="1080"/>
      <c r="BU124" s="1080"/>
      <c r="BV124" s="1080" t="s">
        <v>471</v>
      </c>
      <c r="BW124" s="1080"/>
      <c r="BX124" s="1080"/>
      <c r="BY124" s="1080"/>
      <c r="BZ124" s="1080"/>
      <c r="CA124" s="1080" t="s">
        <v>471</v>
      </c>
      <c r="CB124" s="1080"/>
      <c r="CC124" s="1080"/>
      <c r="CD124" s="1080"/>
      <c r="CE124" s="1080"/>
      <c r="CF124" s="1081"/>
      <c r="CG124" s="1082"/>
      <c r="CH124" s="1082"/>
      <c r="CI124" s="1082"/>
      <c r="CJ124" s="1083"/>
      <c r="CK124" s="1065"/>
      <c r="CL124" s="1065"/>
      <c r="CM124" s="1065"/>
      <c r="CN124" s="1065"/>
      <c r="CO124" s="1066"/>
      <c r="CP124" s="1072" t="s">
        <v>486</v>
      </c>
      <c r="CQ124" s="1073"/>
      <c r="CR124" s="1073"/>
      <c r="CS124" s="1073"/>
      <c r="CT124" s="1073"/>
      <c r="CU124" s="1073"/>
      <c r="CV124" s="1073"/>
      <c r="CW124" s="1073"/>
      <c r="CX124" s="1073"/>
      <c r="CY124" s="1073"/>
      <c r="CZ124" s="1073"/>
      <c r="DA124" s="1073"/>
      <c r="DB124" s="1073"/>
      <c r="DC124" s="1073"/>
      <c r="DD124" s="1073"/>
      <c r="DE124" s="1073"/>
      <c r="DF124" s="1074"/>
      <c r="DG124" s="1057">
        <v>5975</v>
      </c>
      <c r="DH124" s="1036"/>
      <c r="DI124" s="1036"/>
      <c r="DJ124" s="1036"/>
      <c r="DK124" s="1037"/>
      <c r="DL124" s="1035">
        <v>6829</v>
      </c>
      <c r="DM124" s="1036"/>
      <c r="DN124" s="1036"/>
      <c r="DO124" s="1036"/>
      <c r="DP124" s="1037"/>
      <c r="DQ124" s="1035">
        <v>6581</v>
      </c>
      <c r="DR124" s="1036"/>
      <c r="DS124" s="1036"/>
      <c r="DT124" s="1036"/>
      <c r="DU124" s="1037"/>
      <c r="DV124" s="1038">
        <v>0.4</v>
      </c>
      <c r="DW124" s="1039"/>
      <c r="DX124" s="1039"/>
      <c r="DY124" s="1039"/>
      <c r="DZ124" s="1040"/>
    </row>
    <row r="125" spans="1:130" s="246" customFormat="1" ht="26.25" customHeight="1" x14ac:dyDescent="0.15">
      <c r="A125" s="1117"/>
      <c r="B125" s="998"/>
      <c r="C125" s="968" t="s">
        <v>470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445</v>
      </c>
      <c r="AB125" s="1011"/>
      <c r="AC125" s="1011"/>
      <c r="AD125" s="1011"/>
      <c r="AE125" s="1012"/>
      <c r="AF125" s="1013" t="s">
        <v>445</v>
      </c>
      <c r="AG125" s="1011"/>
      <c r="AH125" s="1011"/>
      <c r="AI125" s="1011"/>
      <c r="AJ125" s="1012"/>
      <c r="AK125" s="1013" t="s">
        <v>445</v>
      </c>
      <c r="AL125" s="1011"/>
      <c r="AM125" s="1011"/>
      <c r="AN125" s="1011"/>
      <c r="AO125" s="1012"/>
      <c r="AP125" s="1014" t="s">
        <v>445</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487</v>
      </c>
      <c r="CL125" s="1060"/>
      <c r="CM125" s="1060"/>
      <c r="CN125" s="1060"/>
      <c r="CO125" s="1061"/>
      <c r="CP125" s="992" t="s">
        <v>488</v>
      </c>
      <c r="CQ125" s="941"/>
      <c r="CR125" s="941"/>
      <c r="CS125" s="941"/>
      <c r="CT125" s="941"/>
      <c r="CU125" s="941"/>
      <c r="CV125" s="941"/>
      <c r="CW125" s="941"/>
      <c r="CX125" s="941"/>
      <c r="CY125" s="941"/>
      <c r="CZ125" s="941"/>
      <c r="DA125" s="941"/>
      <c r="DB125" s="941"/>
      <c r="DC125" s="941"/>
      <c r="DD125" s="941"/>
      <c r="DE125" s="941"/>
      <c r="DF125" s="942"/>
      <c r="DG125" s="978" t="s">
        <v>445</v>
      </c>
      <c r="DH125" s="979"/>
      <c r="DI125" s="979"/>
      <c r="DJ125" s="979"/>
      <c r="DK125" s="979"/>
      <c r="DL125" s="979" t="s">
        <v>445</v>
      </c>
      <c r="DM125" s="979"/>
      <c r="DN125" s="979"/>
      <c r="DO125" s="979"/>
      <c r="DP125" s="979"/>
      <c r="DQ125" s="979" t="s">
        <v>445</v>
      </c>
      <c r="DR125" s="979"/>
      <c r="DS125" s="979"/>
      <c r="DT125" s="979"/>
      <c r="DU125" s="979"/>
      <c r="DV125" s="980" t="s">
        <v>445</v>
      </c>
      <c r="DW125" s="980"/>
      <c r="DX125" s="980"/>
      <c r="DY125" s="980"/>
      <c r="DZ125" s="981"/>
    </row>
    <row r="126" spans="1:130" s="246" customFormat="1" ht="26.25" customHeight="1" thickBot="1" x14ac:dyDescent="0.2">
      <c r="A126" s="1117"/>
      <c r="B126" s="998"/>
      <c r="C126" s="968" t="s">
        <v>473</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50793</v>
      </c>
      <c r="AB126" s="1011"/>
      <c r="AC126" s="1011"/>
      <c r="AD126" s="1011"/>
      <c r="AE126" s="1012"/>
      <c r="AF126" s="1013">
        <v>53376</v>
      </c>
      <c r="AG126" s="1011"/>
      <c r="AH126" s="1011"/>
      <c r="AI126" s="1011"/>
      <c r="AJ126" s="1012"/>
      <c r="AK126" s="1013">
        <v>44635</v>
      </c>
      <c r="AL126" s="1011"/>
      <c r="AM126" s="1011"/>
      <c r="AN126" s="1011"/>
      <c r="AO126" s="1012"/>
      <c r="AP126" s="1014">
        <v>2.4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489</v>
      </c>
      <c r="CQ126" s="1002"/>
      <c r="CR126" s="1002"/>
      <c r="CS126" s="1002"/>
      <c r="CT126" s="1002"/>
      <c r="CU126" s="1002"/>
      <c r="CV126" s="1002"/>
      <c r="CW126" s="1002"/>
      <c r="CX126" s="1002"/>
      <c r="CY126" s="1002"/>
      <c r="CZ126" s="1002"/>
      <c r="DA126" s="1002"/>
      <c r="DB126" s="1002"/>
      <c r="DC126" s="1002"/>
      <c r="DD126" s="1002"/>
      <c r="DE126" s="1002"/>
      <c r="DF126" s="1003"/>
      <c r="DG126" s="971" t="s">
        <v>445</v>
      </c>
      <c r="DH126" s="972"/>
      <c r="DI126" s="972"/>
      <c r="DJ126" s="972"/>
      <c r="DK126" s="972"/>
      <c r="DL126" s="972" t="s">
        <v>445</v>
      </c>
      <c r="DM126" s="972"/>
      <c r="DN126" s="972"/>
      <c r="DO126" s="972"/>
      <c r="DP126" s="972"/>
      <c r="DQ126" s="972" t="s">
        <v>445</v>
      </c>
      <c r="DR126" s="972"/>
      <c r="DS126" s="972"/>
      <c r="DT126" s="972"/>
      <c r="DU126" s="972"/>
      <c r="DV126" s="973" t="s">
        <v>445</v>
      </c>
      <c r="DW126" s="973"/>
      <c r="DX126" s="973"/>
      <c r="DY126" s="973"/>
      <c r="DZ126" s="974"/>
    </row>
    <row r="127" spans="1:130" s="246" customFormat="1" ht="26.25" customHeight="1" x14ac:dyDescent="0.15">
      <c r="A127" s="1118"/>
      <c r="B127" s="1000"/>
      <c r="C127" s="1054" t="s">
        <v>490</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445</v>
      </c>
      <c r="AB127" s="1011"/>
      <c r="AC127" s="1011"/>
      <c r="AD127" s="1011"/>
      <c r="AE127" s="1012"/>
      <c r="AF127" s="1013" t="s">
        <v>445</v>
      </c>
      <c r="AG127" s="1011"/>
      <c r="AH127" s="1011"/>
      <c r="AI127" s="1011"/>
      <c r="AJ127" s="1012"/>
      <c r="AK127" s="1013" t="s">
        <v>445</v>
      </c>
      <c r="AL127" s="1011"/>
      <c r="AM127" s="1011"/>
      <c r="AN127" s="1011"/>
      <c r="AO127" s="1012"/>
      <c r="AP127" s="1014" t="s">
        <v>445</v>
      </c>
      <c r="AQ127" s="1015"/>
      <c r="AR127" s="1015"/>
      <c r="AS127" s="1015"/>
      <c r="AT127" s="1016"/>
      <c r="AU127" s="282"/>
      <c r="AV127" s="282"/>
      <c r="AW127" s="282"/>
      <c r="AX127" s="1090" t="s">
        <v>491</v>
      </c>
      <c r="AY127" s="1091"/>
      <c r="AZ127" s="1091"/>
      <c r="BA127" s="1091"/>
      <c r="BB127" s="1091"/>
      <c r="BC127" s="1091"/>
      <c r="BD127" s="1091"/>
      <c r="BE127" s="1092"/>
      <c r="BF127" s="1093" t="s">
        <v>492</v>
      </c>
      <c r="BG127" s="1091"/>
      <c r="BH127" s="1091"/>
      <c r="BI127" s="1091"/>
      <c r="BJ127" s="1091"/>
      <c r="BK127" s="1091"/>
      <c r="BL127" s="1092"/>
      <c r="BM127" s="1093" t="s">
        <v>493</v>
      </c>
      <c r="BN127" s="1091"/>
      <c r="BO127" s="1091"/>
      <c r="BP127" s="1091"/>
      <c r="BQ127" s="1091"/>
      <c r="BR127" s="1091"/>
      <c r="BS127" s="1092"/>
      <c r="BT127" s="1093" t="s">
        <v>494</v>
      </c>
      <c r="BU127" s="1091"/>
      <c r="BV127" s="1091"/>
      <c r="BW127" s="1091"/>
      <c r="BX127" s="1091"/>
      <c r="BY127" s="1091"/>
      <c r="BZ127" s="1115"/>
      <c r="CA127" s="282"/>
      <c r="CB127" s="282"/>
      <c r="CC127" s="282"/>
      <c r="CD127" s="283"/>
      <c r="CE127" s="283"/>
      <c r="CF127" s="283"/>
      <c r="CG127" s="280"/>
      <c r="CH127" s="280"/>
      <c r="CI127" s="280"/>
      <c r="CJ127" s="281"/>
      <c r="CK127" s="1076"/>
      <c r="CL127" s="1063"/>
      <c r="CM127" s="1063"/>
      <c r="CN127" s="1063"/>
      <c r="CO127" s="1064"/>
      <c r="CP127" s="1001" t="s">
        <v>495</v>
      </c>
      <c r="CQ127" s="1002"/>
      <c r="CR127" s="1002"/>
      <c r="CS127" s="1002"/>
      <c r="CT127" s="1002"/>
      <c r="CU127" s="1002"/>
      <c r="CV127" s="1002"/>
      <c r="CW127" s="1002"/>
      <c r="CX127" s="1002"/>
      <c r="CY127" s="1002"/>
      <c r="CZ127" s="1002"/>
      <c r="DA127" s="1002"/>
      <c r="DB127" s="1002"/>
      <c r="DC127" s="1002"/>
      <c r="DD127" s="1002"/>
      <c r="DE127" s="1002"/>
      <c r="DF127" s="1003"/>
      <c r="DG127" s="971" t="s">
        <v>445</v>
      </c>
      <c r="DH127" s="972"/>
      <c r="DI127" s="972"/>
      <c r="DJ127" s="972"/>
      <c r="DK127" s="972"/>
      <c r="DL127" s="972" t="s">
        <v>445</v>
      </c>
      <c r="DM127" s="972"/>
      <c r="DN127" s="972"/>
      <c r="DO127" s="972"/>
      <c r="DP127" s="972"/>
      <c r="DQ127" s="972" t="s">
        <v>445</v>
      </c>
      <c r="DR127" s="972"/>
      <c r="DS127" s="972"/>
      <c r="DT127" s="972"/>
      <c r="DU127" s="972"/>
      <c r="DV127" s="973" t="s">
        <v>445</v>
      </c>
      <c r="DW127" s="973"/>
      <c r="DX127" s="973"/>
      <c r="DY127" s="973"/>
      <c r="DZ127" s="974"/>
    </row>
    <row r="128" spans="1:130" s="246" customFormat="1" ht="26.25" customHeight="1" thickBot="1" x14ac:dyDescent="0.2">
      <c r="A128" s="1101" t="s">
        <v>496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497</v>
      </c>
      <c r="X128" s="1103"/>
      <c r="Y128" s="1103"/>
      <c r="Z128" s="1104"/>
      <c r="AA128" s="1105">
        <v>45679</v>
      </c>
      <c r="AB128" s="1106"/>
      <c r="AC128" s="1106"/>
      <c r="AD128" s="1106"/>
      <c r="AE128" s="1107"/>
      <c r="AF128" s="1108">
        <v>40233</v>
      </c>
      <c r="AG128" s="1106"/>
      <c r="AH128" s="1106"/>
      <c r="AI128" s="1106"/>
      <c r="AJ128" s="1107"/>
      <c r="AK128" s="1108">
        <v>23121</v>
      </c>
      <c r="AL128" s="1106"/>
      <c r="AM128" s="1106"/>
      <c r="AN128" s="1106"/>
      <c r="AO128" s="1107"/>
      <c r="AP128" s="1109"/>
      <c r="AQ128" s="1110"/>
      <c r="AR128" s="1110"/>
      <c r="AS128" s="1110"/>
      <c r="AT128" s="1111"/>
      <c r="AU128" s="282"/>
      <c r="AV128" s="282"/>
      <c r="AW128" s="282"/>
      <c r="AX128" s="940" t="s">
        <v>498</v>
      </c>
      <c r="AY128" s="941"/>
      <c r="AZ128" s="941"/>
      <c r="BA128" s="941"/>
      <c r="BB128" s="941"/>
      <c r="BC128" s="941"/>
      <c r="BD128" s="941"/>
      <c r="BE128" s="942"/>
      <c r="BF128" s="1112" t="s">
        <v>130</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1"/>
      <c r="CA128" s="283"/>
      <c r="CB128" s="283"/>
      <c r="CC128" s="283"/>
      <c r="CD128" s="283"/>
      <c r="CE128" s="283"/>
      <c r="CF128" s="283"/>
      <c r="CG128" s="280"/>
      <c r="CH128" s="280"/>
      <c r="CI128" s="280"/>
      <c r="CJ128" s="281"/>
      <c r="CK128" s="1077"/>
      <c r="CL128" s="1078"/>
      <c r="CM128" s="1078"/>
      <c r="CN128" s="1078"/>
      <c r="CO128" s="1079"/>
      <c r="CP128" s="1094" t="s">
        <v>499</v>
      </c>
      <c r="CQ128" s="1095"/>
      <c r="CR128" s="1095"/>
      <c r="CS128" s="1095"/>
      <c r="CT128" s="1095"/>
      <c r="CU128" s="1095"/>
      <c r="CV128" s="1095"/>
      <c r="CW128" s="1095"/>
      <c r="CX128" s="1095"/>
      <c r="CY128" s="1095"/>
      <c r="CZ128" s="1095"/>
      <c r="DA128" s="1095"/>
      <c r="DB128" s="1095"/>
      <c r="DC128" s="1095"/>
      <c r="DD128" s="1095"/>
      <c r="DE128" s="1095"/>
      <c r="DF128" s="1096"/>
      <c r="DG128" s="1097" t="s">
        <v>130</v>
      </c>
      <c r="DH128" s="1098"/>
      <c r="DI128" s="1098"/>
      <c r="DJ128" s="1098"/>
      <c r="DK128" s="1098"/>
      <c r="DL128" s="1098" t="s">
        <v>445</v>
      </c>
      <c r="DM128" s="1098"/>
      <c r="DN128" s="1098"/>
      <c r="DO128" s="1098"/>
      <c r="DP128" s="1098"/>
      <c r="DQ128" s="1098" t="s">
        <v>445</v>
      </c>
      <c r="DR128" s="1098"/>
      <c r="DS128" s="1098"/>
      <c r="DT128" s="1098"/>
      <c r="DU128" s="1098"/>
      <c r="DV128" s="1099" t="s">
        <v>445</v>
      </c>
      <c r="DW128" s="1099"/>
      <c r="DX128" s="1099"/>
      <c r="DY128" s="1099"/>
      <c r="DZ128" s="1100"/>
    </row>
    <row r="129" spans="1:131" s="246" customFormat="1" ht="26.25" customHeight="1" x14ac:dyDescent="0.15">
      <c r="A129" s="982" t="s">
        <v>109</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500</v>
      </c>
      <c r="X129" s="1126"/>
      <c r="Y129" s="1126"/>
      <c r="Z129" s="1127"/>
      <c r="AA129" s="1010">
        <v>2423293</v>
      </c>
      <c r="AB129" s="1011"/>
      <c r="AC129" s="1011"/>
      <c r="AD129" s="1011"/>
      <c r="AE129" s="1012"/>
      <c r="AF129" s="1013">
        <v>2434029</v>
      </c>
      <c r="AG129" s="1011"/>
      <c r="AH129" s="1011"/>
      <c r="AI129" s="1011"/>
      <c r="AJ129" s="1012"/>
      <c r="AK129" s="1013">
        <v>2466221</v>
      </c>
      <c r="AL129" s="1011"/>
      <c r="AM129" s="1011"/>
      <c r="AN129" s="1011"/>
      <c r="AO129" s="1012"/>
      <c r="AP129" s="1128"/>
      <c r="AQ129" s="1129"/>
      <c r="AR129" s="1129"/>
      <c r="AS129" s="1129"/>
      <c r="AT129" s="1130"/>
      <c r="AU129" s="284"/>
      <c r="AV129" s="284"/>
      <c r="AW129" s="284"/>
      <c r="AX129" s="1119" t="s">
        <v>501</v>
      </c>
      <c r="AY129" s="1002"/>
      <c r="AZ129" s="1002"/>
      <c r="BA129" s="1002"/>
      <c r="BB129" s="1002"/>
      <c r="BC129" s="1002"/>
      <c r="BD129" s="1002"/>
      <c r="BE129" s="1003"/>
      <c r="BF129" s="1120" t="s">
        <v>130</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503</v>
      </c>
      <c r="X130" s="1126"/>
      <c r="Y130" s="1126"/>
      <c r="Z130" s="1127"/>
      <c r="AA130" s="1010">
        <v>624433</v>
      </c>
      <c r="AB130" s="1011"/>
      <c r="AC130" s="1011"/>
      <c r="AD130" s="1011"/>
      <c r="AE130" s="1012"/>
      <c r="AF130" s="1013">
        <v>615730</v>
      </c>
      <c r="AG130" s="1011"/>
      <c r="AH130" s="1011"/>
      <c r="AI130" s="1011"/>
      <c r="AJ130" s="1012"/>
      <c r="AK130" s="1013">
        <v>627954</v>
      </c>
      <c r="AL130" s="1011"/>
      <c r="AM130" s="1011"/>
      <c r="AN130" s="1011"/>
      <c r="AO130" s="1012"/>
      <c r="AP130" s="1128"/>
      <c r="AQ130" s="1129"/>
      <c r="AR130" s="1129"/>
      <c r="AS130" s="1129"/>
      <c r="AT130" s="1130"/>
      <c r="AU130" s="284"/>
      <c r="AV130" s="284"/>
      <c r="AW130" s="284"/>
      <c r="AX130" s="1119" t="s">
        <v>504</v>
      </c>
      <c r="AY130" s="1002"/>
      <c r="AZ130" s="1002"/>
      <c r="BA130" s="1002"/>
      <c r="BB130" s="1002"/>
      <c r="BC130" s="1002"/>
      <c r="BD130" s="1002"/>
      <c r="BE130" s="1003"/>
      <c r="BF130" s="1156">
        <v>11.2</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505</v>
      </c>
      <c r="X131" s="1164"/>
      <c r="Y131" s="1164"/>
      <c r="Z131" s="1165"/>
      <c r="AA131" s="1057">
        <v>1798860</v>
      </c>
      <c r="AB131" s="1036"/>
      <c r="AC131" s="1036"/>
      <c r="AD131" s="1036"/>
      <c r="AE131" s="1037"/>
      <c r="AF131" s="1035">
        <v>1818299</v>
      </c>
      <c r="AG131" s="1036"/>
      <c r="AH131" s="1036"/>
      <c r="AI131" s="1036"/>
      <c r="AJ131" s="1037"/>
      <c r="AK131" s="1035">
        <v>1838267</v>
      </c>
      <c r="AL131" s="1036"/>
      <c r="AM131" s="1036"/>
      <c r="AN131" s="1036"/>
      <c r="AO131" s="1037"/>
      <c r="AP131" s="1166"/>
      <c r="AQ131" s="1167"/>
      <c r="AR131" s="1167"/>
      <c r="AS131" s="1167"/>
      <c r="AT131" s="1168"/>
      <c r="AU131" s="284"/>
      <c r="AV131" s="284"/>
      <c r="AW131" s="284"/>
      <c r="AX131" s="1138" t="s">
        <v>506</v>
      </c>
      <c r="AY131" s="1095"/>
      <c r="AZ131" s="1095"/>
      <c r="BA131" s="1095"/>
      <c r="BB131" s="1095"/>
      <c r="BC131" s="1095"/>
      <c r="BD131" s="1095"/>
      <c r="BE131" s="1096"/>
      <c r="BF131" s="1139" t="s">
        <v>130</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508</v>
      </c>
      <c r="W132" s="1149"/>
      <c r="X132" s="1149"/>
      <c r="Y132" s="1149"/>
      <c r="Z132" s="1150"/>
      <c r="AA132" s="1151">
        <v>9.9376827550000009</v>
      </c>
      <c r="AB132" s="1152"/>
      <c r="AC132" s="1152"/>
      <c r="AD132" s="1152"/>
      <c r="AE132" s="1153"/>
      <c r="AF132" s="1154">
        <v>11.62944048</v>
      </c>
      <c r="AG132" s="1152"/>
      <c r="AH132" s="1152"/>
      <c r="AI132" s="1152"/>
      <c r="AJ132" s="1153"/>
      <c r="AK132" s="1154">
        <v>12.10471602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509</v>
      </c>
      <c r="W133" s="1132"/>
      <c r="X133" s="1132"/>
      <c r="Y133" s="1132"/>
      <c r="Z133" s="1133"/>
      <c r="AA133" s="1134">
        <v>8.6</v>
      </c>
      <c r="AB133" s="1135"/>
      <c r="AC133" s="1135"/>
      <c r="AD133" s="1135"/>
      <c r="AE133" s="1136"/>
      <c r="AF133" s="1134">
        <v>9.6999999999999993</v>
      </c>
      <c r="AG133" s="1135"/>
      <c r="AH133" s="1135"/>
      <c r="AI133" s="1135"/>
      <c r="AJ133" s="1136"/>
      <c r="AK133" s="1134">
        <v>11.2</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luHpvvD2g0F0jb8qdJ/eBPLAj31GncW8fXWPlWr0PfrZhmxz0M+xVbflKRQh2BhKzuAgNbDiznvOAiGvkbeA==" saltValue="cINCm2J4cq9fIKedEzC+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Y1"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bnq77XFof4xT3h1fMDrtOnh42GCrB4FgW+sc3kvYsH0df0luP8sYgVFPXAx33WPAC6xNyC5Po1PXyfoaWQ0LQ==" saltValue="aCxg6Hhp/b3jMzfLtp0LV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6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u9vKm804FS9BP3H34KCUO6tgJIH7cDBJyzFERx2Xz7qRbEpEm7vUx79JJBALZGpZdYvYVyfl88nVTWlekSMIQ==" saltValue="w6iZLtC8tu09HVPtIIID+w==" spinCount="100000"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R49"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513</v>
      </c>
      <c r="AP7" s="303"/>
      <c r="AQ7" s="304" t="s">
        <v>514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515</v>
      </c>
      <c r="AQ8" s="310" t="s">
        <v>516</v>
      </c>
      <c r="AR8" s="311" t="s">
        <v>517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518</v>
      </c>
      <c r="AL9" s="1175"/>
      <c r="AM9" s="1175"/>
      <c r="AN9" s="1176"/>
      <c r="AO9" s="312">
        <v>564336</v>
      </c>
      <c r="AP9" s="312">
        <v>223411</v>
      </c>
      <c r="AQ9" s="313">
        <v>190701</v>
      </c>
      <c r="AR9" s="314">
        <v>17.2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519</v>
      </c>
      <c r="AL10" s="1175"/>
      <c r="AM10" s="1175"/>
      <c r="AN10" s="1176"/>
      <c r="AO10" s="315">
        <v>76957</v>
      </c>
      <c r="AP10" s="315">
        <v>30466</v>
      </c>
      <c r="AQ10" s="316">
        <v>22807</v>
      </c>
      <c r="AR10" s="317">
        <v>33.6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520</v>
      </c>
      <c r="AL11" s="1175"/>
      <c r="AM11" s="1175"/>
      <c r="AN11" s="1176"/>
      <c r="AO11" s="315">
        <v>99418</v>
      </c>
      <c r="AP11" s="315">
        <v>39358</v>
      </c>
      <c r="AQ11" s="316">
        <v>29822</v>
      </c>
      <c r="AR11" s="317">
        <v>32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521</v>
      </c>
      <c r="AL12" s="1175"/>
      <c r="AM12" s="1175"/>
      <c r="AN12" s="1176"/>
      <c r="AO12" s="315" t="s">
        <v>522</v>
      </c>
      <c r="AP12" s="315" t="s">
        <v>522</v>
      </c>
      <c r="AQ12" s="316">
        <v>3258</v>
      </c>
      <c r="AR12" s="317" t="s">
        <v>522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523</v>
      </c>
      <c r="AL13" s="1175"/>
      <c r="AM13" s="1175"/>
      <c r="AN13" s="1176"/>
      <c r="AO13" s="315" t="s">
        <v>522</v>
      </c>
      <c r="AP13" s="315" t="s">
        <v>522</v>
      </c>
      <c r="AQ13" s="316">
        <v>24</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524</v>
      </c>
      <c r="AL14" s="1175"/>
      <c r="AM14" s="1175"/>
      <c r="AN14" s="1176"/>
      <c r="AO14" s="315">
        <v>37376</v>
      </c>
      <c r="AP14" s="315">
        <v>14797</v>
      </c>
      <c r="AQ14" s="316">
        <v>10094</v>
      </c>
      <c r="AR14" s="317">
        <v>46.6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525</v>
      </c>
      <c r="AL15" s="1175"/>
      <c r="AM15" s="1175"/>
      <c r="AN15" s="1176"/>
      <c r="AO15" s="315">
        <v>379</v>
      </c>
      <c r="AP15" s="315">
        <v>150</v>
      </c>
      <c r="AQ15" s="316">
        <v>4017</v>
      </c>
      <c r="AR15" s="317">
        <v>-96.3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526</v>
      </c>
      <c r="AL16" s="1178"/>
      <c r="AM16" s="1178"/>
      <c r="AN16" s="1179"/>
      <c r="AO16" s="315">
        <v>-49928</v>
      </c>
      <c r="AP16" s="315">
        <v>-19766</v>
      </c>
      <c r="AQ16" s="316">
        <v>-17771</v>
      </c>
      <c r="AR16" s="317">
        <v>11.2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190</v>
      </c>
      <c r="AL17" s="1178"/>
      <c r="AM17" s="1178"/>
      <c r="AN17" s="1179"/>
      <c r="AO17" s="315">
        <v>728538</v>
      </c>
      <c r="AP17" s="315">
        <v>288416</v>
      </c>
      <c r="AQ17" s="316">
        <v>242952</v>
      </c>
      <c r="AR17" s="317">
        <v>18.7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528</v>
      </c>
      <c r="AP20" s="323" t="s">
        <v>529</v>
      </c>
      <c r="AQ20" s="324" t="s">
        <v>530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531</v>
      </c>
      <c r="AL21" s="1170"/>
      <c r="AM21" s="1170"/>
      <c r="AN21" s="1171"/>
      <c r="AO21" s="327">
        <v>28.5</v>
      </c>
      <c r="AP21" s="328">
        <v>21.84</v>
      </c>
      <c r="AQ21" s="329">
        <v>6.66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532</v>
      </c>
      <c r="AL22" s="1170"/>
      <c r="AM22" s="1170"/>
      <c r="AN22" s="1171"/>
      <c r="AO22" s="332">
        <v>94.6</v>
      </c>
      <c r="AP22" s="333">
        <v>95.6</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513</v>
      </c>
      <c r="AP30" s="303"/>
      <c r="AQ30" s="304" t="s">
        <v>514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515</v>
      </c>
      <c r="AQ31" s="310" t="s">
        <v>516</v>
      </c>
      <c r="AR31" s="311" t="s">
        <v>517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536</v>
      </c>
      <c r="AL32" s="1186"/>
      <c r="AM32" s="1186"/>
      <c r="AN32" s="1187"/>
      <c r="AO32" s="342">
        <v>693210</v>
      </c>
      <c r="AP32" s="342">
        <v>274430</v>
      </c>
      <c r="AQ32" s="343">
        <v>136235</v>
      </c>
      <c r="AR32" s="344">
        <v>101.4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537</v>
      </c>
      <c r="AL33" s="1186"/>
      <c r="AM33" s="1186"/>
      <c r="AN33" s="1187"/>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538</v>
      </c>
      <c r="AL34" s="1186"/>
      <c r="AM34" s="1186"/>
      <c r="AN34" s="1187"/>
      <c r="AO34" s="342" t="s">
        <v>522</v>
      </c>
      <c r="AP34" s="342" t="s">
        <v>522</v>
      </c>
      <c r="AQ34" s="343">
        <v>5</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539</v>
      </c>
      <c r="AL35" s="1186"/>
      <c r="AM35" s="1186"/>
      <c r="AN35" s="1187"/>
      <c r="AO35" s="342">
        <v>135597</v>
      </c>
      <c r="AP35" s="342">
        <v>53681</v>
      </c>
      <c r="AQ35" s="343">
        <v>32688</v>
      </c>
      <c r="AR35" s="344">
        <v>64.2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540</v>
      </c>
      <c r="AL36" s="1186"/>
      <c r="AM36" s="1186"/>
      <c r="AN36" s="1187"/>
      <c r="AO36" s="342" t="s">
        <v>522</v>
      </c>
      <c r="AP36" s="342" t="s">
        <v>522</v>
      </c>
      <c r="AQ36" s="343">
        <v>4188</v>
      </c>
      <c r="AR36" s="344" t="s">
        <v>522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541</v>
      </c>
      <c r="AL37" s="1186"/>
      <c r="AM37" s="1186"/>
      <c r="AN37" s="1187"/>
      <c r="AO37" s="342">
        <v>44635</v>
      </c>
      <c r="AP37" s="342">
        <v>17670</v>
      </c>
      <c r="AQ37" s="343">
        <v>1212</v>
      </c>
      <c r="AR37" s="344">
        <v>1357.9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542</v>
      </c>
      <c r="AL38" s="1189"/>
      <c r="AM38" s="1189"/>
      <c r="AN38" s="1190"/>
      <c r="AO38" s="345">
        <v>150</v>
      </c>
      <c r="AP38" s="345">
        <v>59</v>
      </c>
      <c r="AQ38" s="346">
        <v>25</v>
      </c>
      <c r="AR38" s="334">
        <v>136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543</v>
      </c>
      <c r="AL39" s="1189"/>
      <c r="AM39" s="1189"/>
      <c r="AN39" s="1190"/>
      <c r="AO39" s="342">
        <v>-23121</v>
      </c>
      <c r="AP39" s="342">
        <v>-9153</v>
      </c>
      <c r="AQ39" s="343">
        <v>-7598</v>
      </c>
      <c r="AR39" s="344">
        <v>20.5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544</v>
      </c>
      <c r="AL40" s="1186"/>
      <c r="AM40" s="1186"/>
      <c r="AN40" s="1187"/>
      <c r="AO40" s="342">
        <v>-627954</v>
      </c>
      <c r="AP40" s="342">
        <v>-248596</v>
      </c>
      <c r="AQ40" s="343">
        <v>-123844</v>
      </c>
      <c r="AR40" s="344">
        <v>100.7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302</v>
      </c>
      <c r="AL41" s="1192"/>
      <c r="AM41" s="1192"/>
      <c r="AN41" s="1193"/>
      <c r="AO41" s="342">
        <v>222517</v>
      </c>
      <c r="AP41" s="342">
        <v>88091</v>
      </c>
      <c r="AQ41" s="343">
        <v>42911</v>
      </c>
      <c r="AR41" s="344">
        <v>105.3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513</v>
      </c>
      <c r="AN49" s="1182" t="s">
        <v>548</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549</v>
      </c>
      <c r="AO50" s="359" t="s">
        <v>550</v>
      </c>
      <c r="AP50" s="360" t="s">
        <v>551</v>
      </c>
      <c r="AQ50" s="361" t="s">
        <v>552</v>
      </c>
      <c r="AR50" s="362" t="s">
        <v>553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554</v>
      </c>
      <c r="AL51" s="355"/>
      <c r="AM51" s="363">
        <v>2087782</v>
      </c>
      <c r="AN51" s="364">
        <v>765877</v>
      </c>
      <c r="AO51" s="365">
        <v>114.6</v>
      </c>
      <c r="AP51" s="366">
        <v>333013</v>
      </c>
      <c r="AQ51" s="367">
        <v>5.3</v>
      </c>
      <c r="AR51" s="368">
        <v>109.3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555</v>
      </c>
      <c r="AM52" s="371">
        <v>605326</v>
      </c>
      <c r="AN52" s="372">
        <v>222056</v>
      </c>
      <c r="AO52" s="373">
        <v>42.4</v>
      </c>
      <c r="AP52" s="374">
        <v>126732</v>
      </c>
      <c r="AQ52" s="375">
        <v>19.100000000000001</v>
      </c>
      <c r="AR52" s="376">
        <v>23.3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556</v>
      </c>
      <c r="AL53" s="355"/>
      <c r="AM53" s="363">
        <v>795678</v>
      </c>
      <c r="AN53" s="364">
        <v>296342</v>
      </c>
      <c r="AO53" s="365">
        <v>-61.3</v>
      </c>
      <c r="AP53" s="366">
        <v>280458</v>
      </c>
      <c r="AQ53" s="367">
        <v>-15.8</v>
      </c>
      <c r="AR53" s="368">
        <v>-45.5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555</v>
      </c>
      <c r="AM54" s="371">
        <v>396277</v>
      </c>
      <c r="AN54" s="372">
        <v>147589</v>
      </c>
      <c r="AO54" s="373">
        <v>-33.5</v>
      </c>
      <c r="AP54" s="374">
        <v>127286</v>
      </c>
      <c r="AQ54" s="375">
        <v>0.4</v>
      </c>
      <c r="AR54" s="376">
        <v>-33.9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557</v>
      </c>
      <c r="AL55" s="355"/>
      <c r="AM55" s="363">
        <v>1284220</v>
      </c>
      <c r="AN55" s="364">
        <v>488482</v>
      </c>
      <c r="AO55" s="365">
        <v>64.8</v>
      </c>
      <c r="AP55" s="366">
        <v>291945</v>
      </c>
      <c r="AQ55" s="367">
        <v>4.0999999999999996</v>
      </c>
      <c r="AR55" s="368">
        <v>60.7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555</v>
      </c>
      <c r="AM56" s="371">
        <v>562316</v>
      </c>
      <c r="AN56" s="372">
        <v>213890</v>
      </c>
      <c r="AO56" s="373">
        <v>44.9</v>
      </c>
      <c r="AP56" s="374">
        <v>127651</v>
      </c>
      <c r="AQ56" s="375">
        <v>0.3</v>
      </c>
      <c r="AR56" s="376">
        <v>44.6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558</v>
      </c>
      <c r="AL57" s="355"/>
      <c r="AM57" s="363">
        <v>1356069</v>
      </c>
      <c r="AN57" s="364">
        <v>521967</v>
      </c>
      <c r="AO57" s="365">
        <v>6.9</v>
      </c>
      <c r="AP57" s="366">
        <v>291173</v>
      </c>
      <c r="AQ57" s="367">
        <v>-0.3</v>
      </c>
      <c r="AR57" s="368">
        <v>7.2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555</v>
      </c>
      <c r="AM58" s="371">
        <v>316667</v>
      </c>
      <c r="AN58" s="372">
        <v>121889</v>
      </c>
      <c r="AO58" s="373">
        <v>-43</v>
      </c>
      <c r="AP58" s="374">
        <v>119071</v>
      </c>
      <c r="AQ58" s="375">
        <v>-6.7</v>
      </c>
      <c r="AR58" s="376">
        <v>-36.299999999999997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559</v>
      </c>
      <c r="AL59" s="355"/>
      <c r="AM59" s="363">
        <v>1470886</v>
      </c>
      <c r="AN59" s="364">
        <v>582298</v>
      </c>
      <c r="AO59" s="365">
        <v>11.6</v>
      </c>
      <c r="AP59" s="366">
        <v>271581</v>
      </c>
      <c r="AQ59" s="367">
        <v>-6.7</v>
      </c>
      <c r="AR59" s="368">
        <v>18.3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555</v>
      </c>
      <c r="AM60" s="371">
        <v>256687</v>
      </c>
      <c r="AN60" s="372">
        <v>101618</v>
      </c>
      <c r="AO60" s="373">
        <v>-16.600000000000001</v>
      </c>
      <c r="AP60" s="374">
        <v>117844</v>
      </c>
      <c r="AQ60" s="375">
        <v>-1</v>
      </c>
      <c r="AR60" s="376">
        <v>-15.6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560</v>
      </c>
      <c r="AL61" s="377"/>
      <c r="AM61" s="378">
        <v>1398927</v>
      </c>
      <c r="AN61" s="379">
        <v>530993</v>
      </c>
      <c r="AO61" s="380">
        <v>27.3</v>
      </c>
      <c r="AP61" s="381">
        <v>293634</v>
      </c>
      <c r="AQ61" s="382">
        <v>-2.7</v>
      </c>
      <c r="AR61" s="368">
        <v>30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555</v>
      </c>
      <c r="AM62" s="371">
        <v>427455</v>
      </c>
      <c r="AN62" s="372">
        <v>161408</v>
      </c>
      <c r="AO62" s="373">
        <v>-1.2</v>
      </c>
      <c r="AP62" s="374">
        <v>123717</v>
      </c>
      <c r="AQ62" s="375">
        <v>2.4</v>
      </c>
      <c r="AR62" s="376">
        <v>-3.6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fsBtt42yelpJtM+2EwRBmw5kSnWVIUSL8narh4hqdFsJCUWHRgxDBRmBffMCo2BIWZQaTOc5jYmyWxuUbEbcw==" saltValue="tEV/LA+nRaQE9afnjUuC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1"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f3cOz8sEOIAtqpNYoJ47Prztm5Y88PGLSURxHDqLCNwWJDJcTmMzJZy0ZTJ+nHC4S/GeXNeAbuzanHPwxFMbg==" saltValue="oEQwrks3Lc/xQJO9Ldsei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1"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w0JtxY4QLeeQgjg9cPSOgNZTF9nl9Nj0a6EqVhEUkkoxRLtVact9NtVL5SuEjfJ01uiLBs9mJkEhcb1FlABmQ==" saltValue="/cptjxPfnSFiGZ6feO4ad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9"/>
  <sheetViews>
    <sheetView showGridLines="0" topLeftCell="D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4" t="s">
        <v>3</v>
      </c>
      <c r="D47" s="1194"/>
      <c r="E47" s="1195"/>
      <c r="F47" s="11">
        <v>29.56</v>
      </c>
      <c r="G47" s="12">
        <v>29.43</v>
      </c>
      <c r="H47" s="12">
        <v>26.99</v>
      </c>
      <c r="I47" s="12">
        <v>22.27</v>
      </c>
      <c r="J47" s="13">
        <v>26.89</v>
      </c>
    </row>
    <row r="48" spans="2:10" ht="57.75" customHeight="1" x14ac:dyDescent="0.15">
      <c r="B48" s="14"/>
      <c r="C48" s="1196" t="s">
        <v>4</v>
      </c>
      <c r="D48" s="1196"/>
      <c r="E48" s="1197"/>
      <c r="F48" s="15">
        <v>2.87</v>
      </c>
      <c r="G48" s="16">
        <v>1.34</v>
      </c>
      <c r="H48" s="16">
        <v>2.95</v>
      </c>
      <c r="I48" s="16">
        <v>3.4</v>
      </c>
      <c r="J48" s="17">
        <v>3.52</v>
      </c>
    </row>
    <row r="49" spans="2:10" ht="57.75" customHeight="1" thickBot="1" x14ac:dyDescent="0.2">
      <c r="B49" s="18"/>
      <c r="C49" s="1198" t="s">
        <v>5</v>
      </c>
      <c r="D49" s="1198"/>
      <c r="E49" s="1199"/>
      <c r="F49" s="19">
        <v>1.88</v>
      </c>
      <c r="G49" s="20">
        <v>0.04</v>
      </c>
      <c r="H49" s="20" t="s">
        <v>569</v>
      </c>
      <c r="I49" s="20" t="s">
        <v>570</v>
      </c>
      <c r="J49" s="21">
        <v>5.08</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jbLMuK4IKsnX2bRCt9wWmPcItplkMIqjaUgk1K7o9nL8pSkPywFA7+XnYmZxRg+aTjY3Zj6wWnhIBA24PQ08Zw==" saltValue="SKSty8PlwuB9EA5gC6MGP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佐々木　剛</cp:lastModifiedBy>
  <cp:lastPrinted>2020-02-27T07:43:30Z</cp:lastPrinted>
  <dcterms:created xsi:type="dcterms:W3CDTF">2020-02-10T02:05:38Z</dcterms:created>
  <dcterms:modified xsi:type="dcterms:W3CDTF">2020-02-27T07:43:54Z</dcterms:modified>
  <cp:category/>
</cp:coreProperties>
</file>